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stidab\Documents\OBSERVATORIOS\ODINA\Datos_Contexto\Asturias\Evolución Población\"/>
    </mc:Choice>
  </mc:AlternateContent>
  <xr:revisionPtr revIDLastSave="0" documentId="13_ncr:1_{F0894F24-DA3C-422D-9E92-46810A4EF94C}" xr6:coauthVersionLast="36" xr6:coauthVersionMax="36" xr10:uidLastSave="{00000000-0000-0000-0000-000000000000}"/>
  <bookViews>
    <workbookView xWindow="32770" yWindow="32770" windowWidth="9470" windowHeight="5100" xr2:uid="{00000000-000D-0000-FFFF-FFFF00000000}"/>
  </bookViews>
  <sheets>
    <sheet name="Evolucion General ASTURIAS" sheetId="4" r:id="rId1"/>
  </sheets>
  <calcPr calcId="191029"/>
</workbook>
</file>

<file path=xl/calcChain.xml><?xml version="1.0" encoding="utf-8"?>
<calcChain xmlns="http://schemas.openxmlformats.org/spreadsheetml/2006/main">
  <c r="Q113" i="4" l="1"/>
  <c r="Q112" i="4"/>
  <c r="Q82" i="4"/>
  <c r="Q81" i="4"/>
  <c r="Q80" i="4"/>
  <c r="Q79" i="4"/>
  <c r="Q78" i="4"/>
  <c r="Q48" i="4"/>
  <c r="Q47" i="4"/>
  <c r="Q46" i="4"/>
  <c r="Q45" i="4"/>
  <c r="Q44" i="4"/>
  <c r="Q14" i="4"/>
  <c r="Q13" i="4"/>
  <c r="Q12" i="4"/>
  <c r="Q11" i="4"/>
  <c r="Q10" i="4"/>
  <c r="P113" i="4" l="1"/>
  <c r="P112" i="4"/>
  <c r="P82" i="4"/>
  <c r="P81" i="4"/>
  <c r="P80" i="4"/>
  <c r="P79" i="4"/>
  <c r="P78" i="4"/>
  <c r="P48" i="4"/>
  <c r="P47" i="4"/>
  <c r="P46" i="4"/>
  <c r="P45" i="4"/>
  <c r="P44" i="4"/>
  <c r="P12" i="4"/>
  <c r="P11" i="4"/>
  <c r="P14" i="4"/>
  <c r="P13" i="4"/>
  <c r="P10" i="4"/>
  <c r="O9" i="4" l="1"/>
  <c r="O112" i="4" l="1"/>
  <c r="M113" i="4"/>
  <c r="L112" i="4"/>
  <c r="I113" i="4"/>
  <c r="H113" i="4"/>
  <c r="G112" i="4"/>
  <c r="E113" i="4"/>
  <c r="D112" i="4"/>
  <c r="B113" i="4"/>
  <c r="D113" i="4"/>
  <c r="J113" i="4"/>
  <c r="K113" i="4"/>
  <c r="L113" i="4"/>
  <c r="N113" i="4"/>
  <c r="C113" i="4"/>
  <c r="N112" i="4"/>
  <c r="M112" i="4"/>
  <c r="K112" i="4"/>
  <c r="J112" i="4"/>
  <c r="I112" i="4"/>
  <c r="H112" i="4"/>
  <c r="F112" i="4"/>
  <c r="E112" i="4"/>
  <c r="C112" i="4"/>
  <c r="B112" i="4"/>
  <c r="F113" i="4"/>
  <c r="B77" i="4"/>
  <c r="C77" i="4"/>
  <c r="D77" i="4"/>
  <c r="B43" i="4"/>
  <c r="C43" i="4"/>
  <c r="D43" i="4"/>
  <c r="B9" i="4"/>
  <c r="C9" i="4"/>
  <c r="D9" i="4"/>
  <c r="E77" i="4"/>
  <c r="F77" i="4"/>
  <c r="G77" i="4"/>
  <c r="O77" i="4"/>
  <c r="N77" i="4"/>
  <c r="M77" i="4"/>
  <c r="L77" i="4"/>
  <c r="K77" i="4"/>
  <c r="J77" i="4"/>
  <c r="I77" i="4"/>
  <c r="H77" i="4"/>
  <c r="E43" i="4"/>
  <c r="F43" i="4"/>
  <c r="O43" i="4"/>
  <c r="N43" i="4"/>
  <c r="M43" i="4"/>
  <c r="L43" i="4"/>
  <c r="K43" i="4"/>
  <c r="K44" i="4" s="1"/>
  <c r="J43" i="4"/>
  <c r="I43" i="4"/>
  <c r="H43" i="4"/>
  <c r="G43" i="4"/>
  <c r="E9" i="4"/>
  <c r="F9" i="4"/>
  <c r="G9" i="4"/>
  <c r="H9" i="4"/>
  <c r="K48" i="4"/>
  <c r="K47" i="4"/>
  <c r="K46" i="4"/>
  <c r="K45" i="4"/>
  <c r="I9" i="4"/>
  <c r="J9" i="4"/>
  <c r="O113" i="4" l="1"/>
  <c r="G113" i="4"/>
  <c r="O82" i="4"/>
  <c r="O81" i="4"/>
  <c r="O80" i="4"/>
  <c r="O79" i="4"/>
  <c r="O78" i="4"/>
  <c r="O48" i="4"/>
  <c r="O47" i="4"/>
  <c r="O46" i="4"/>
  <c r="O45" i="4"/>
  <c r="O44" i="4"/>
  <c r="O14" i="4"/>
  <c r="O10" i="4"/>
  <c r="O13" i="4"/>
  <c r="O12" i="4"/>
  <c r="N12" i="4"/>
  <c r="O11" i="4"/>
  <c r="N82" i="4"/>
  <c r="N81" i="4"/>
  <c r="N80" i="4"/>
  <c r="N79" i="4"/>
  <c r="N78" i="4"/>
  <c r="N48" i="4"/>
  <c r="N47" i="4"/>
  <c r="N46" i="4"/>
  <c r="N45" i="4"/>
  <c r="N44" i="4"/>
  <c r="N14" i="4"/>
  <c r="N13" i="4"/>
  <c r="N11" i="4"/>
  <c r="N10" i="4"/>
  <c r="M82" i="4"/>
  <c r="M81" i="4"/>
  <c r="L81" i="4"/>
  <c r="M80" i="4"/>
  <c r="M79" i="4"/>
  <c r="M78" i="4"/>
  <c r="M48" i="4"/>
  <c r="M47" i="4"/>
  <c r="M46" i="4"/>
  <c r="M45" i="4"/>
  <c r="M44" i="4"/>
  <c r="M14" i="4"/>
  <c r="M13" i="4"/>
  <c r="M12" i="4"/>
  <c r="M11" i="4"/>
  <c r="M10" i="4"/>
  <c r="L82" i="4"/>
  <c r="L80" i="4"/>
  <c r="L79" i="4"/>
  <c r="L78" i="4"/>
  <c r="L48" i="4"/>
  <c r="L47" i="4"/>
  <c r="L46" i="4"/>
  <c r="L45" i="4"/>
  <c r="L44" i="4"/>
  <c r="L14" i="4"/>
  <c r="L13" i="4"/>
  <c r="L12" i="4"/>
  <c r="L11" i="4"/>
  <c r="L10" i="4"/>
  <c r="K82" i="4"/>
  <c r="K81" i="4"/>
  <c r="K80" i="4"/>
  <c r="K79" i="4"/>
  <c r="K78" i="4"/>
  <c r="J47" i="4"/>
  <c r="K14" i="4"/>
  <c r="K13" i="4"/>
  <c r="K12" i="4"/>
  <c r="K11" i="4"/>
  <c r="K10" i="4"/>
  <c r="J82" i="4"/>
  <c r="J81" i="4"/>
  <c r="J80" i="4"/>
  <c r="J79" i="4"/>
  <c r="J78" i="4"/>
  <c r="J48" i="4"/>
  <c r="J46" i="4"/>
  <c r="J45" i="4"/>
  <c r="J44" i="4"/>
  <c r="J14" i="4"/>
  <c r="J13" i="4"/>
  <c r="J12" i="4"/>
  <c r="J11" i="4"/>
  <c r="J10" i="4"/>
  <c r="I82" i="4"/>
  <c r="I81" i="4"/>
  <c r="I80" i="4"/>
  <c r="I79" i="4"/>
  <c r="I78" i="4"/>
  <c r="I48" i="4"/>
  <c r="I47" i="4"/>
  <c r="I46" i="4"/>
  <c r="I45" i="4"/>
  <c r="I44" i="4"/>
  <c r="I14" i="4"/>
  <c r="I13" i="4"/>
  <c r="I12" i="4"/>
  <c r="I11" i="4"/>
  <c r="I10" i="4"/>
  <c r="H82" i="4"/>
  <c r="H81" i="4"/>
  <c r="H80" i="4"/>
  <c r="H79" i="4"/>
  <c r="H78" i="4"/>
  <c r="H48" i="4"/>
  <c r="H47" i="4"/>
  <c r="H46" i="4"/>
  <c r="H45" i="4"/>
  <c r="H44" i="4"/>
  <c r="H14" i="4"/>
  <c r="H13" i="4"/>
  <c r="H12" i="4"/>
  <c r="H11" i="4"/>
  <c r="H10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D80" i="4"/>
  <c r="D79" i="4"/>
  <c r="D78" i="4"/>
  <c r="D45" i="4"/>
  <c r="D44" i="4"/>
  <c r="D82" i="4"/>
  <c r="D81" i="4"/>
  <c r="D48" i="4"/>
  <c r="D47" i="4"/>
  <c r="D46" i="4"/>
  <c r="D14" i="4"/>
  <c r="D13" i="4"/>
  <c r="D12" i="4"/>
  <c r="D11" i="4"/>
  <c r="D10" i="4"/>
</calcChain>
</file>

<file path=xl/sharedStrings.xml><?xml version="1.0" encoding="utf-8"?>
<sst xmlns="http://schemas.openxmlformats.org/spreadsheetml/2006/main" count="34" uniqueCount="32">
  <si>
    <t>TOTAL POBLACIÓN</t>
  </si>
  <si>
    <t>Españoles</t>
  </si>
  <si>
    <t>Extranjeros</t>
  </si>
  <si>
    <t>HOMBRES</t>
  </si>
  <si>
    <t>Porcentaje Extranjeros</t>
  </si>
  <si>
    <t>MUJERES</t>
  </si>
  <si>
    <t>Españolas</t>
  </si>
  <si>
    <t>Extranjeras</t>
  </si>
  <si>
    <t>Porcentaje de Extranjeras</t>
  </si>
  <si>
    <t>TOTAL EXTRANJEROS</t>
  </si>
  <si>
    <t xml:space="preserve">HOMBRES </t>
  </si>
  <si>
    <t xml:space="preserve">MUJERES </t>
  </si>
  <si>
    <t>Porcentaje Hombres</t>
  </si>
  <si>
    <t>Porcentaje Mujeres</t>
  </si>
  <si>
    <t>Españoles/as</t>
  </si>
  <si>
    <t>Extranjeros/as</t>
  </si>
  <si>
    <t>Porcentanje Extranjeros/as</t>
  </si>
  <si>
    <t>% Variación Interanual Españoles/as</t>
  </si>
  <si>
    <t>Variación Interanual Españoles/as</t>
  </si>
  <si>
    <t>Variación Interanual Extranjeros/as</t>
  </si>
  <si>
    <t>% Variación Interanual Extranjeros/as</t>
  </si>
  <si>
    <t>Variación Interanual Españoles</t>
  </si>
  <si>
    <t>% Variación Interanual Españoles</t>
  </si>
  <si>
    <t>Variación Interanual Extranjeros</t>
  </si>
  <si>
    <t>% Variación Interanual Extranjeros</t>
  </si>
  <si>
    <t>Variación Interanual Españolas</t>
  </si>
  <si>
    <t xml:space="preserve"> % Variación Interanual Españolas</t>
  </si>
  <si>
    <r>
      <rPr>
        <b/>
        <i/>
        <u/>
        <sz val="11"/>
        <color theme="1"/>
        <rFont val="Calibri"/>
        <family val="2"/>
        <scheme val="minor"/>
      </rPr>
      <t>FUENTE</t>
    </r>
    <r>
      <rPr>
        <b/>
        <i/>
        <sz val="11"/>
        <color theme="1"/>
        <rFont val="Calibri"/>
        <family val="2"/>
        <scheme val="minor"/>
      </rPr>
      <t>: ESTADÍSTICA CONTÍNUA DE POBLACIÓN, A 1 DE ENERO (INE)</t>
    </r>
  </si>
  <si>
    <t>Evolución General de Población Española y Extranjera en Asturias. Periodo 2010- 2025</t>
  </si>
  <si>
    <t>Evolución  de Población Española y Extranjera en Asturias. Periodo 2010 - 2025. Hombres.</t>
  </si>
  <si>
    <t>Evolución  de Población Española y Extranjera en Asturias. Periodo 2010 - 2025. Mujeres.</t>
  </si>
  <si>
    <t>Evolución  de Población  Extranjera en Asturias. Periodo 2010 - 2025.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</si>
</sst>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10" fontId="5" fillId="0" borderId="0" xfId="0" applyNumberFormat="1" applyFont="1" applyBorder="1"/>
    <xf numFmtId="10" fontId="5" fillId="0" borderId="0" xfId="0" applyNumberFormat="1" applyFont="1"/>
    <xf numFmtId="0" fontId="3" fillId="2" borderId="2" xfId="0" applyFont="1" applyFill="1" applyBorder="1" applyAlignment="1">
      <alignment horizontal="center"/>
    </xf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10" fontId="0" fillId="0" borderId="0" xfId="0" applyNumberFormat="1" applyFont="1"/>
    <xf numFmtId="0" fontId="0" fillId="0" borderId="0" xfId="0" applyFont="1"/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3" fontId="0" fillId="3" borderId="0" xfId="0" applyNumberFormat="1" applyFont="1" applyFill="1"/>
    <xf numFmtId="3" fontId="0" fillId="0" borderId="0" xfId="0" applyNumberFormat="1" applyFont="1"/>
    <xf numFmtId="10" fontId="11" fillId="0" borderId="0" xfId="2" applyNumberFormat="1" applyFont="1" applyBorder="1"/>
    <xf numFmtId="3" fontId="11" fillId="3" borderId="0" xfId="0" applyNumberFormat="1" applyFont="1" applyFill="1" applyBorder="1"/>
    <xf numFmtId="10" fontId="11" fillId="0" borderId="5" xfId="2" applyNumberFormat="1" applyFont="1" applyBorder="1"/>
    <xf numFmtId="3" fontId="0" fillId="3" borderId="0" xfId="0" applyNumberFormat="1" applyFill="1"/>
    <xf numFmtId="3" fontId="0" fillId="0" borderId="0" xfId="0" applyNumberFormat="1" applyFill="1"/>
    <xf numFmtId="3" fontId="11" fillId="0" borderId="0" xfId="0" applyNumberFormat="1" applyFont="1" applyBorder="1"/>
    <xf numFmtId="3" fontId="11" fillId="0" borderId="0" xfId="0" applyNumberFormat="1" applyFont="1" applyFill="1" applyBorder="1"/>
    <xf numFmtId="0" fontId="9" fillId="4" borderId="0" xfId="0" applyFont="1" applyFill="1"/>
    <xf numFmtId="0" fontId="0" fillId="4" borderId="0" xfId="0" applyFill="1"/>
    <xf numFmtId="10" fontId="11" fillId="0" borderId="0" xfId="0" applyNumberFormat="1" applyFont="1" applyBorder="1"/>
    <xf numFmtId="0" fontId="11" fillId="3" borderId="0" xfId="0" applyNumberFormat="1" applyFont="1" applyFill="1" applyBorder="1"/>
    <xf numFmtId="0" fontId="11" fillId="3" borderId="0" xfId="0" applyFont="1" applyFill="1" applyBorder="1"/>
    <xf numFmtId="10" fontId="11" fillId="0" borderId="5" xfId="0" applyNumberFormat="1" applyFont="1" applyBorder="1"/>
    <xf numFmtId="3" fontId="11" fillId="0" borderId="0" xfId="0" applyNumberFormat="1" applyFont="1" applyFill="1"/>
    <xf numFmtId="10" fontId="11" fillId="3" borderId="5" xfId="0" applyNumberFormat="1" applyFont="1" applyFill="1" applyBorder="1"/>
    <xf numFmtId="0" fontId="3" fillId="2" borderId="0" xfId="0" applyFont="1" applyFill="1" applyBorder="1" applyAlignment="1">
      <alignment horizontal="center"/>
    </xf>
    <xf numFmtId="3" fontId="0" fillId="0" borderId="0" xfId="0" applyNumberFormat="1"/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Evolución  de Población  Española y Extranjera en Asturias. Periodo 2010 - 2025</a:t>
            </a:r>
          </a:p>
        </c:rich>
      </c:tx>
      <c:layout>
        <c:manualLayout>
          <c:xMode val="edge"/>
          <c:yMode val="edge"/>
          <c:x val="0.26008839394785122"/>
          <c:y val="2.0914393276598001E-2"/>
        </c:manualLayout>
      </c:layout>
      <c:overlay val="0"/>
      <c:spPr>
        <a:solidFill>
          <a:srgbClr val="FFC000"/>
        </a:solidFill>
        <a:ln>
          <a:solidFill>
            <a:schemeClr val="accent2">
              <a:lumMod val="40000"/>
              <a:lumOff val="60000"/>
            </a:schemeClr>
          </a:solidFill>
        </a:ln>
      </c:sp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'Evolucion General ASTURIAS'!$A$9</c:f>
              <c:strCache>
                <c:ptCount val="1"/>
                <c:pt idx="0">
                  <c:v>Extranjeros/as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'Evolucion General ASTURIAS'!$B$6:$Q$6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'Evolucion General ASTURIAS'!$B$9:$Q$9</c:f>
              <c:numCache>
                <c:formatCode>#,##0</c:formatCode>
                <c:ptCount val="16"/>
                <c:pt idx="0">
                  <c:v>46300</c:v>
                </c:pt>
                <c:pt idx="1">
                  <c:v>46973</c:v>
                </c:pt>
                <c:pt idx="2">
                  <c:v>47772</c:v>
                </c:pt>
                <c:pt idx="3">
                  <c:v>46993</c:v>
                </c:pt>
                <c:pt idx="4">
                  <c:v>41869</c:v>
                </c:pt>
                <c:pt idx="5">
                  <c:v>39142</c:v>
                </c:pt>
                <c:pt idx="6">
                  <c:v>38576</c:v>
                </c:pt>
                <c:pt idx="7">
                  <c:v>37856</c:v>
                </c:pt>
                <c:pt idx="8">
                  <c:v>38614</c:v>
                </c:pt>
                <c:pt idx="9">
                  <c:v>39647</c:v>
                </c:pt>
                <c:pt idx="10">
                  <c:v>43337</c:v>
                </c:pt>
                <c:pt idx="11">
                  <c:v>45309</c:v>
                </c:pt>
                <c:pt idx="12">
                  <c:v>45679</c:v>
                </c:pt>
                <c:pt idx="13">
                  <c:v>53572</c:v>
                </c:pt>
                <c:pt idx="14">
                  <c:v>60330</c:v>
                </c:pt>
                <c:pt idx="15">
                  <c:v>68989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99A-A3DB-1BD21857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15632"/>
        <c:axId val="1"/>
      </c:lineChart>
      <c:lineChart>
        <c:grouping val="stacked"/>
        <c:varyColors val="0"/>
        <c:ser>
          <c:idx val="0"/>
          <c:order val="0"/>
          <c:tx>
            <c:strRef>
              <c:f>'Evolucion General ASTURIAS'!$A$8</c:f>
              <c:strCache>
                <c:ptCount val="1"/>
                <c:pt idx="0">
                  <c:v>Españoles/as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'Evolucion General ASTURIAS'!$B$6:$H$6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'Evolucion General ASTURIAS'!$B$8:$Q$8</c:f>
              <c:numCache>
                <c:formatCode>#,##0</c:formatCode>
                <c:ptCount val="16"/>
                <c:pt idx="0">
                  <c:v>1030803</c:v>
                </c:pt>
                <c:pt idx="1">
                  <c:v>1028904</c:v>
                </c:pt>
                <c:pt idx="2">
                  <c:v>1026532</c:v>
                </c:pt>
                <c:pt idx="3">
                  <c:v>1020432</c:v>
                </c:pt>
                <c:pt idx="4">
                  <c:v>1016691</c:v>
                </c:pt>
                <c:pt idx="5">
                  <c:v>1010186</c:v>
                </c:pt>
                <c:pt idx="6">
                  <c:v>1001831</c:v>
                </c:pt>
                <c:pt idx="7">
                  <c:v>995694</c:v>
                </c:pt>
                <c:pt idx="8">
                  <c:v>988477</c:v>
                </c:pt>
                <c:pt idx="9">
                  <c:v>981822</c:v>
                </c:pt>
                <c:pt idx="10">
                  <c:v>974716</c:v>
                </c:pt>
                <c:pt idx="11">
                  <c:v>966808</c:v>
                </c:pt>
                <c:pt idx="12">
                  <c:v>959281</c:v>
                </c:pt>
                <c:pt idx="13">
                  <c:v>952488</c:v>
                </c:pt>
                <c:pt idx="14">
                  <c:v>949269</c:v>
                </c:pt>
                <c:pt idx="15">
                  <c:v>946139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C-499A-A3DB-1BD21857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0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10156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Evolución de Población Española y Extranjera en Asturias. Periodo 2010 - 2025. Hombres.</a:t>
            </a:r>
          </a:p>
        </c:rich>
      </c:tx>
      <c:layout>
        <c:manualLayout>
          <c:xMode val="edge"/>
          <c:yMode val="edge"/>
          <c:x val="0.17153155732940753"/>
          <c:y val="2.9314822489294103E-2"/>
        </c:manualLayout>
      </c:layout>
      <c:overlay val="0"/>
      <c:spPr>
        <a:solidFill>
          <a:srgbClr val="FFC000"/>
        </a:solidFill>
      </c:sp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'Evolucion General ASTURIAS'!$A$43</c:f>
              <c:strCache>
                <c:ptCount val="1"/>
                <c:pt idx="0">
                  <c:v>Extranjeros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'Evolucion General ASTURIAS'!$B$40:$Q$40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'Evolucion General ASTURIAS'!$B$43:$Q$43</c:f>
              <c:numCache>
                <c:formatCode>#,##0</c:formatCode>
                <c:ptCount val="16"/>
                <c:pt idx="0">
                  <c:v>23159</c:v>
                </c:pt>
                <c:pt idx="1">
                  <c:v>23408</c:v>
                </c:pt>
                <c:pt idx="2">
                  <c:v>23549</c:v>
                </c:pt>
                <c:pt idx="3">
                  <c:v>22819</c:v>
                </c:pt>
                <c:pt idx="4">
                  <c:v>20278</c:v>
                </c:pt>
                <c:pt idx="5">
                  <c:v>18801</c:v>
                </c:pt>
                <c:pt idx="6">
                  <c:v>18401</c:v>
                </c:pt>
                <c:pt idx="7">
                  <c:v>17985</c:v>
                </c:pt>
                <c:pt idx="8">
                  <c:v>18154</c:v>
                </c:pt>
                <c:pt idx="9">
                  <c:v>18529</c:v>
                </c:pt>
                <c:pt idx="10">
                  <c:v>20208</c:v>
                </c:pt>
                <c:pt idx="11">
                  <c:v>21029</c:v>
                </c:pt>
                <c:pt idx="12">
                  <c:v>21213</c:v>
                </c:pt>
                <c:pt idx="13">
                  <c:v>24675</c:v>
                </c:pt>
                <c:pt idx="14">
                  <c:v>27939</c:v>
                </c:pt>
                <c:pt idx="15">
                  <c:v>32531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6-42E5-8B27-BAC97943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24160"/>
        <c:axId val="1"/>
      </c:lineChart>
      <c:lineChart>
        <c:grouping val="stacked"/>
        <c:varyColors val="0"/>
        <c:ser>
          <c:idx val="0"/>
          <c:order val="0"/>
          <c:tx>
            <c:strRef>
              <c:f>'Evolucion General ASTURIAS'!$A$42</c:f>
              <c:strCache>
                <c:ptCount val="1"/>
                <c:pt idx="0">
                  <c:v>Españoles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'Evolucion General ASTURIAS'!$B$40:$H$40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'Evolucion General ASTURIAS'!$B$42:$Q$42</c:f>
              <c:numCache>
                <c:formatCode>#,##0</c:formatCode>
                <c:ptCount val="16"/>
                <c:pt idx="0">
                  <c:v>494173</c:v>
                </c:pt>
                <c:pt idx="1">
                  <c:v>493089</c:v>
                </c:pt>
                <c:pt idx="2">
                  <c:v>491954</c:v>
                </c:pt>
                <c:pt idx="3">
                  <c:v>488906</c:v>
                </c:pt>
                <c:pt idx="4">
                  <c:v>486643</c:v>
                </c:pt>
                <c:pt idx="5">
                  <c:v>483225</c:v>
                </c:pt>
                <c:pt idx="6">
                  <c:v>479142</c:v>
                </c:pt>
                <c:pt idx="7">
                  <c:v>475982</c:v>
                </c:pt>
                <c:pt idx="8">
                  <c:v>472650</c:v>
                </c:pt>
                <c:pt idx="9">
                  <c:v>469397</c:v>
                </c:pt>
                <c:pt idx="10">
                  <c:v>465934</c:v>
                </c:pt>
                <c:pt idx="11">
                  <c:v>462157</c:v>
                </c:pt>
                <c:pt idx="12">
                  <c:v>458445</c:v>
                </c:pt>
                <c:pt idx="13">
                  <c:v>455064</c:v>
                </c:pt>
                <c:pt idx="14">
                  <c:v>453539</c:v>
                </c:pt>
                <c:pt idx="15">
                  <c:v>451980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6-42E5-8B27-BAC97943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0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1024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Evolución  de Población Española y Extranjera en Asturias. Periodo 2010 - 2025. Mujeres.</a:t>
            </a:r>
          </a:p>
        </c:rich>
      </c:tx>
      <c:layout>
        <c:manualLayout>
          <c:xMode val="edge"/>
          <c:yMode val="edge"/>
          <c:x val="0.19163767341581925"/>
          <c:y val="3.356821682568055E-2"/>
        </c:manualLayout>
      </c:layout>
      <c:overlay val="0"/>
      <c:spPr>
        <a:solidFill>
          <a:srgbClr val="FFC000"/>
        </a:solidFill>
      </c:sp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'Evolucion General ASTURIAS'!$A$77</c:f>
              <c:strCache>
                <c:ptCount val="1"/>
                <c:pt idx="0">
                  <c:v>Extranjeras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'Evolucion General ASTURIAS'!$B$74:$Q$74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'Evolucion General ASTURIAS'!$B$77:$Q$77</c:f>
              <c:numCache>
                <c:formatCode>#,##0</c:formatCode>
                <c:ptCount val="16"/>
                <c:pt idx="0">
                  <c:v>23141</c:v>
                </c:pt>
                <c:pt idx="1">
                  <c:v>23565</c:v>
                </c:pt>
                <c:pt idx="2">
                  <c:v>24223</c:v>
                </c:pt>
                <c:pt idx="3">
                  <c:v>24174</c:v>
                </c:pt>
                <c:pt idx="4">
                  <c:v>21591</c:v>
                </c:pt>
                <c:pt idx="5">
                  <c:v>20341</c:v>
                </c:pt>
                <c:pt idx="6">
                  <c:v>20175</c:v>
                </c:pt>
                <c:pt idx="7">
                  <c:v>19871</c:v>
                </c:pt>
                <c:pt idx="8">
                  <c:v>20460</c:v>
                </c:pt>
                <c:pt idx="9">
                  <c:v>21118</c:v>
                </c:pt>
                <c:pt idx="10">
                  <c:v>23129</c:v>
                </c:pt>
                <c:pt idx="11">
                  <c:v>24280</c:v>
                </c:pt>
                <c:pt idx="12">
                  <c:v>24466</c:v>
                </c:pt>
                <c:pt idx="13">
                  <c:v>28897</c:v>
                </c:pt>
                <c:pt idx="14">
                  <c:v>32391</c:v>
                </c:pt>
                <c:pt idx="15">
                  <c:v>36458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9-46FB-8F1C-4B36703B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24816"/>
        <c:axId val="1"/>
      </c:lineChart>
      <c:lineChart>
        <c:grouping val="stacked"/>
        <c:varyColors val="0"/>
        <c:ser>
          <c:idx val="0"/>
          <c:order val="0"/>
          <c:tx>
            <c:strRef>
              <c:f>'Evolucion General ASTURIAS'!$A$76</c:f>
              <c:strCache>
                <c:ptCount val="1"/>
                <c:pt idx="0">
                  <c:v>Españolas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'Evolucion General ASTURIAS'!$B$74:$H$74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'Evolucion General ASTURIAS'!$B$76:$Q$76</c:f>
              <c:numCache>
                <c:formatCode>#,##0</c:formatCode>
                <c:ptCount val="16"/>
                <c:pt idx="0">
                  <c:v>536630</c:v>
                </c:pt>
                <c:pt idx="1">
                  <c:v>535815</c:v>
                </c:pt>
                <c:pt idx="2">
                  <c:v>534578</c:v>
                </c:pt>
                <c:pt idx="3">
                  <c:v>531526</c:v>
                </c:pt>
                <c:pt idx="4">
                  <c:v>530048</c:v>
                </c:pt>
                <c:pt idx="5">
                  <c:v>526961</c:v>
                </c:pt>
                <c:pt idx="6">
                  <c:v>522689</c:v>
                </c:pt>
                <c:pt idx="7">
                  <c:v>519712</c:v>
                </c:pt>
                <c:pt idx="8">
                  <c:v>515827</c:v>
                </c:pt>
                <c:pt idx="9">
                  <c:v>512425</c:v>
                </c:pt>
                <c:pt idx="10">
                  <c:v>508782</c:v>
                </c:pt>
                <c:pt idx="11">
                  <c:v>504651</c:v>
                </c:pt>
                <c:pt idx="12">
                  <c:v>500836</c:v>
                </c:pt>
                <c:pt idx="13">
                  <c:v>497424</c:v>
                </c:pt>
                <c:pt idx="14">
                  <c:v>495730</c:v>
                </c:pt>
                <c:pt idx="15">
                  <c:v>494159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9-46FB-8F1C-4B36703B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0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1024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Evolución de Población Extranjera en Asturias. Periodo 2010 - 2025</a:t>
            </a:r>
            <a:r>
              <a:rPr lang="en-US" baseline="0"/>
              <a:t> </a:t>
            </a:r>
            <a:r>
              <a:rPr lang="en-US"/>
              <a:t>Por Sexo.</a:t>
            </a:r>
          </a:p>
        </c:rich>
      </c:tx>
      <c:overlay val="0"/>
      <c:spPr>
        <a:solidFill>
          <a:srgbClr val="FFC000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'Evolucion General ASTURIAS'!$A$110</c:f>
              <c:strCache>
                <c:ptCount val="1"/>
                <c:pt idx="0">
                  <c:v>HOMBRES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'Evolucion General ASTURIAS'!$B$108:$Q$108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'Evolucion General ASTURIAS'!$B$110:$Q$110</c:f>
              <c:numCache>
                <c:formatCode>#,##0</c:formatCode>
                <c:ptCount val="16"/>
                <c:pt idx="0">
                  <c:v>23159</c:v>
                </c:pt>
                <c:pt idx="1">
                  <c:v>23408</c:v>
                </c:pt>
                <c:pt idx="2">
                  <c:v>23549</c:v>
                </c:pt>
                <c:pt idx="3">
                  <c:v>22819</c:v>
                </c:pt>
                <c:pt idx="4">
                  <c:v>20278</c:v>
                </c:pt>
                <c:pt idx="5">
                  <c:v>18801</c:v>
                </c:pt>
                <c:pt idx="6">
                  <c:v>18401</c:v>
                </c:pt>
                <c:pt idx="7">
                  <c:v>17985</c:v>
                </c:pt>
                <c:pt idx="8">
                  <c:v>18154</c:v>
                </c:pt>
                <c:pt idx="9">
                  <c:v>18529</c:v>
                </c:pt>
                <c:pt idx="10">
                  <c:v>20208</c:v>
                </c:pt>
                <c:pt idx="11">
                  <c:v>21029</c:v>
                </c:pt>
                <c:pt idx="12">
                  <c:v>21213</c:v>
                </c:pt>
                <c:pt idx="13">
                  <c:v>24675</c:v>
                </c:pt>
                <c:pt idx="14">
                  <c:v>27939</c:v>
                </c:pt>
                <c:pt idx="15">
                  <c:v>32531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F58-8E41-2C79256320A2}"/>
            </c:ext>
          </c:extLst>
        </c:ser>
        <c:ser>
          <c:idx val="1"/>
          <c:order val="1"/>
          <c:tx>
            <c:strRef>
              <c:f>'Evolucion General ASTURIAS'!$A$111</c:f>
              <c:strCache>
                <c:ptCount val="1"/>
                <c:pt idx="0">
                  <c:v>MUJERES 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 w="0">
                <a:solidFill>
                  <a:srgbClr val="FFC000"/>
                </a:solidFill>
              </a:ln>
            </c:spPr>
          </c:marker>
          <c:cat>
            <c:numRef>
              <c:f>'Evolucion General ASTURIAS'!$B$108:$Q$108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'Evolucion General ASTURIAS'!$B$111:$Q$111</c:f>
              <c:numCache>
                <c:formatCode>#,##0</c:formatCode>
                <c:ptCount val="16"/>
                <c:pt idx="0">
                  <c:v>23141</c:v>
                </c:pt>
                <c:pt idx="1">
                  <c:v>23565</c:v>
                </c:pt>
                <c:pt idx="2">
                  <c:v>24223</c:v>
                </c:pt>
                <c:pt idx="3">
                  <c:v>24174</c:v>
                </c:pt>
                <c:pt idx="4">
                  <c:v>21591</c:v>
                </c:pt>
                <c:pt idx="5">
                  <c:v>20341</c:v>
                </c:pt>
                <c:pt idx="6">
                  <c:v>20175</c:v>
                </c:pt>
                <c:pt idx="7">
                  <c:v>19871</c:v>
                </c:pt>
                <c:pt idx="8">
                  <c:v>20460</c:v>
                </c:pt>
                <c:pt idx="9">
                  <c:v>21118</c:v>
                </c:pt>
                <c:pt idx="10">
                  <c:v>23129</c:v>
                </c:pt>
                <c:pt idx="11">
                  <c:v>24280</c:v>
                </c:pt>
                <c:pt idx="12">
                  <c:v>24466</c:v>
                </c:pt>
                <c:pt idx="13">
                  <c:v>28897</c:v>
                </c:pt>
                <c:pt idx="14">
                  <c:v>32391</c:v>
                </c:pt>
                <c:pt idx="15">
                  <c:v>36458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F58-8E41-2C7925632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18584"/>
        <c:axId val="1"/>
      </c:lineChart>
      <c:catAx>
        <c:axId val="4110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1018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201708</xdr:colOff>
      <xdr:row>15</xdr:row>
      <xdr:rowOff>8217</xdr:rowOff>
    </xdr:from>
    <xdr:to>
      <xdr:col>14</xdr:col>
      <xdr:colOff>508000</xdr:colOff>
      <xdr:row>35</xdr:row>
      <xdr:rowOff>36232</xdr:rowOff>
    </xdr:to>
    <xdr:graphicFrame macro="">
      <xdr:nvGraphicFramePr>
        <xdr:cNvPr id="1719" name="5 Gráfico">
          <a:extLst>
            <a:ext uri="{FF2B5EF4-FFF2-40B4-BE49-F238E27FC236}">
              <a16:creationId xmlns:a16="http://schemas.microsoft.com/office/drawing/2014/main" id="{DFBDAE1E-4A1C-4D4F-8FB1-57D393D7A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298824</xdr:colOff>
      <xdr:row>50</xdr:row>
      <xdr:rowOff>3734</xdr:rowOff>
    </xdr:from>
    <xdr:to>
      <xdr:col>14</xdr:col>
      <xdr:colOff>492126</xdr:colOff>
      <xdr:row>69</xdr:row>
      <xdr:rowOff>67234</xdr:rowOff>
    </xdr:to>
    <xdr:graphicFrame macro="">
      <xdr:nvGraphicFramePr>
        <xdr:cNvPr id="1720" name="6 Gráfico">
          <a:extLst>
            <a:ext uri="{FF2B5EF4-FFF2-40B4-BE49-F238E27FC236}">
              <a16:creationId xmlns:a16="http://schemas.microsoft.com/office/drawing/2014/main" id="{AEC23402-2AA7-472A-B188-2D7E7CDC0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395941</xdr:colOff>
      <xdr:row>84</xdr:row>
      <xdr:rowOff>42954</xdr:rowOff>
    </xdr:from>
    <xdr:to>
      <xdr:col>14</xdr:col>
      <xdr:colOff>514113</xdr:colOff>
      <xdr:row>103</xdr:row>
      <xdr:rowOff>0</xdr:rowOff>
    </xdr:to>
    <xdr:graphicFrame macro="">
      <xdr:nvGraphicFramePr>
        <xdr:cNvPr id="1721" name="7 Gráfico">
          <a:extLst>
            <a:ext uri="{FF2B5EF4-FFF2-40B4-BE49-F238E27FC236}">
              <a16:creationId xmlns:a16="http://schemas.microsoft.com/office/drawing/2014/main" id="{18B10A51-67D6-491A-9E82-C2861588C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716055</xdr:colOff>
      <xdr:row>15</xdr:row>
      <xdr:rowOff>59764</xdr:rowOff>
    </xdr:from>
    <xdr:to>
      <xdr:col>13</xdr:col>
      <xdr:colOff>171823</xdr:colOff>
      <xdr:row>16</xdr:row>
      <xdr:rowOff>156882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2C8CA1F4-AB3E-4569-BC2D-4684E9E259CB}"/>
            </a:ext>
          </a:extLst>
        </xdr:cNvPr>
        <xdr:cNvSpPr txBox="1"/>
      </xdr:nvSpPr>
      <xdr:spPr>
        <a:xfrm>
          <a:off x="10659408" y="2861235"/>
          <a:ext cx="979768" cy="283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/>
            <a:t>Españoles/as</a:t>
          </a:r>
        </a:p>
      </xdr:txBody>
    </xdr:sp>
    <xdr:clientData/>
  </xdr:twoCellAnchor>
  <xdr:twoCellAnchor>
    <xdr:from>
      <xdr:col>12</xdr:col>
      <xdr:colOff>510708</xdr:colOff>
      <xdr:row>84</xdr:row>
      <xdr:rowOff>164353</xdr:rowOff>
    </xdr:from>
    <xdr:to>
      <xdr:col>14</xdr:col>
      <xdr:colOff>59765</xdr:colOff>
      <xdr:row>86</xdr:row>
      <xdr:rowOff>52296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67AEF04-16B5-418F-98C5-4E900AB79D26}"/>
            </a:ext>
          </a:extLst>
        </xdr:cNvPr>
        <xdr:cNvSpPr txBox="1"/>
      </xdr:nvSpPr>
      <xdr:spPr>
        <a:xfrm>
          <a:off x="11216061" y="17526000"/>
          <a:ext cx="1073057" cy="2614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/>
            <a:t>Españolas</a:t>
          </a:r>
        </a:p>
      </xdr:txBody>
    </xdr:sp>
    <xdr:clientData/>
  </xdr:twoCellAnchor>
  <xdr:twoCellAnchor>
    <xdr:from>
      <xdr:col>1</xdr:col>
      <xdr:colOff>392952</xdr:colOff>
      <xdr:row>115</xdr:row>
      <xdr:rowOff>97117</xdr:rowOff>
    </xdr:from>
    <xdr:to>
      <xdr:col>14</xdr:col>
      <xdr:colOff>508000</xdr:colOff>
      <xdr:row>135</xdr:row>
      <xdr:rowOff>127000</xdr:rowOff>
    </xdr:to>
    <xdr:graphicFrame macro="">
      <xdr:nvGraphicFramePr>
        <xdr:cNvPr id="1727" name="10 Gráfico">
          <a:extLst>
            <a:ext uri="{FF2B5EF4-FFF2-40B4-BE49-F238E27FC236}">
              <a16:creationId xmlns:a16="http://schemas.microsoft.com/office/drawing/2014/main" id="{7F22AAAA-A1D5-422F-B10E-ED7965D20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342525</xdr:colOff>
      <xdr:row>50</xdr:row>
      <xdr:rowOff>52856</xdr:rowOff>
    </xdr:from>
    <xdr:to>
      <xdr:col>13</xdr:col>
      <xdr:colOff>449920</xdr:colOff>
      <xdr:row>52</xdr:row>
      <xdr:rowOff>60885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A5CB0085-7628-4768-96E2-DAED8A5F01EA}"/>
            </a:ext>
          </a:extLst>
        </xdr:cNvPr>
        <xdr:cNvSpPr txBox="1"/>
      </xdr:nvSpPr>
      <xdr:spPr>
        <a:xfrm>
          <a:off x="11047878" y="10332385"/>
          <a:ext cx="869395" cy="381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/>
            <a:t>Españoles</a:t>
          </a:r>
        </a:p>
      </xdr:txBody>
    </xdr:sp>
    <xdr:clientData/>
  </xdr:twoCellAnchor>
  <xdr:twoCellAnchor editAs="oneCell">
    <xdr:from>
      <xdr:col>0</xdr:col>
      <xdr:colOff>387350</xdr:colOff>
      <xdr:row>0</xdr:row>
      <xdr:rowOff>57150</xdr:rowOff>
    </xdr:from>
    <xdr:to>
      <xdr:col>0</xdr:col>
      <xdr:colOff>1333500</xdr:colOff>
      <xdr:row>3</xdr:row>
      <xdr:rowOff>38100</xdr:rowOff>
    </xdr:to>
    <xdr:pic>
      <xdr:nvPicPr>
        <xdr:cNvPr id="1729" name="1 Imagen">
          <a:extLst>
            <a:ext uri="{FF2B5EF4-FFF2-40B4-BE49-F238E27FC236}">
              <a16:creationId xmlns:a16="http://schemas.microsoft.com/office/drawing/2014/main" id="{3058E168-F56C-43D7-B434-66BA06CAC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7150"/>
          <a:ext cx="946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328332</xdr:colOff>
      <xdr:row>32</xdr:row>
      <xdr:rowOff>127747</xdr:rowOff>
    </xdr:from>
    <xdr:to>
      <xdr:col>14</xdr:col>
      <xdr:colOff>201332</xdr:colOff>
      <xdr:row>34</xdr:row>
      <xdr:rowOff>121396</xdr:rowOff>
    </xdr:to>
    <xdr:pic>
      <xdr:nvPicPr>
        <xdr:cNvPr id="1730" name="3 Imagen">
          <a:extLst>
            <a:ext uri="{FF2B5EF4-FFF2-40B4-BE49-F238E27FC236}">
              <a16:creationId xmlns:a16="http://schemas.microsoft.com/office/drawing/2014/main" id="{E7807233-B215-4843-A204-52E8156B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5685" y="6111688"/>
          <a:ext cx="628650" cy="3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620432</xdr:colOff>
      <xdr:row>101</xdr:row>
      <xdr:rowOff>4856</xdr:rowOff>
    </xdr:from>
    <xdr:to>
      <xdr:col>14</xdr:col>
      <xdr:colOff>429932</xdr:colOff>
      <xdr:row>102</xdr:row>
      <xdr:rowOff>140821</xdr:rowOff>
    </xdr:to>
    <xdr:pic>
      <xdr:nvPicPr>
        <xdr:cNvPr id="1731" name="8 Imagen">
          <a:extLst>
            <a:ext uri="{FF2B5EF4-FFF2-40B4-BE49-F238E27FC236}">
              <a16:creationId xmlns:a16="http://schemas.microsoft.com/office/drawing/2014/main" id="{A10026D8-0F10-4DE9-B2B7-BA06445FD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785" y="18860621"/>
          <a:ext cx="565150" cy="322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560667</xdr:colOff>
      <xdr:row>133</xdr:row>
      <xdr:rowOff>74706</xdr:rowOff>
    </xdr:from>
    <xdr:to>
      <xdr:col>14</xdr:col>
      <xdr:colOff>408267</xdr:colOff>
      <xdr:row>135</xdr:row>
      <xdr:rowOff>65741</xdr:rowOff>
    </xdr:to>
    <xdr:pic>
      <xdr:nvPicPr>
        <xdr:cNvPr id="1732" name="9 Imagen">
          <a:extLst>
            <a:ext uri="{FF2B5EF4-FFF2-40B4-BE49-F238E27FC236}">
              <a16:creationId xmlns:a16="http://schemas.microsoft.com/office/drawing/2014/main" id="{AC98F450-7F01-4F1C-AF36-3DB488FFA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8020" y="24906941"/>
          <a:ext cx="615950" cy="36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0.0036</cdr:x>
      <cdr:y>0.0214</cdr:y>
    </cdr:from>
    <cdr:to>
      <cdr:x>0.10206</cdr:x>
      <cdr:y>0.09668</cdr:y>
    </cdr:to>
    <cdr:sp macro="" textlink="">
      <cdr:nvSpPr>
        <cdr:cNvPr id="2" name="5 CuadroTexto">
          <a:extLst xmlns:a="http://schemas.openxmlformats.org/drawingml/2006/main">
            <a:ext uri="{FF2B5EF4-FFF2-40B4-BE49-F238E27FC236}">
              <a16:creationId xmlns:a16="http://schemas.microsoft.com/office/drawing/2014/main" id="{2C8CA1F4-AB3E-4569-BC2D-4684E9E259CB}"/>
            </a:ext>
          </a:extLst>
        </cdr:cNvPr>
        <cdr:cNvSpPr txBox="1"/>
      </cdr:nvSpPr>
      <cdr:spPr>
        <a:xfrm xmlns:a="http://schemas.openxmlformats.org/drawingml/2006/main">
          <a:off x="35859" y="80682"/>
          <a:ext cx="979768" cy="2838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Extranjeros/as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0.9328</cdr:x>
      <cdr:y>0.89784</cdr:y>
    </cdr:from>
    <cdr:to>
      <cdr:x>0.98944</cdr:x>
      <cdr:y>0.98992</cdr:y>
    </cdr:to>
    <cdr:pic>
      <cdr:nvPicPr>
        <cdr:cNvPr id="3" name="2 Imagen" descr="ODINA-logo.jpg">
          <a:extLst xmlns:a="http://schemas.openxmlformats.org/drawingml/2006/main">
            <a:ext uri="{FF2B5EF4-FFF2-40B4-BE49-F238E27FC236}">
              <a16:creationId xmlns:a16="http://schemas.microsoft.com/office/drawing/2014/main" id="{C371526F-2EF4-4EBB-9E05-8A36EAC8F88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b="23333"/>
        <a:stretch xmlns:a="http://schemas.openxmlformats.org/drawingml/2006/main"/>
      </cdr:blipFill>
      <cdr:spPr bwMode="auto">
        <a:xfrm xmlns:a="http://schemas.openxmlformats.org/drawingml/2006/main">
          <a:off x="8418418" y="3331021"/>
          <a:ext cx="525369" cy="317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0.00444</cdr:x>
      <cdr:y>0.02023</cdr:y>
    </cdr:from>
    <cdr:to>
      <cdr:x>0.10145</cdr:x>
      <cdr:y>0.09866</cdr:y>
    </cdr:to>
    <cdr:sp macro="" textlink="">
      <cdr:nvSpPr>
        <cdr:cNvPr id="4" name="5 CuadroTexto">
          <a:extLst xmlns:a="http://schemas.openxmlformats.org/drawingml/2006/main">
            <a:ext uri="{FF2B5EF4-FFF2-40B4-BE49-F238E27FC236}">
              <a16:creationId xmlns:a16="http://schemas.microsoft.com/office/drawing/2014/main" id="{2C8CA1F4-AB3E-4569-BC2D-4684E9E259CB}"/>
            </a:ext>
          </a:extLst>
        </cdr:cNvPr>
        <cdr:cNvSpPr txBox="1"/>
      </cdr:nvSpPr>
      <cdr:spPr>
        <a:xfrm xmlns:a="http://schemas.openxmlformats.org/drawingml/2006/main">
          <a:off x="44823" y="73212"/>
          <a:ext cx="979768" cy="2838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Extranjeros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0.00507</cdr:x>
      <cdr:y>0.01445</cdr:y>
    </cdr:from>
    <cdr:to>
      <cdr:x>0.11211</cdr:x>
      <cdr:y>0.08879</cdr:y>
    </cdr:to>
    <cdr:sp macro="" textlink="">
      <cdr:nvSpPr>
        <cdr:cNvPr id="2" name="7 CuadroTexto">
          <a:extLst xmlns:a="http://schemas.openxmlformats.org/drawingml/2006/main">
            <a:ext uri="{FF2B5EF4-FFF2-40B4-BE49-F238E27FC236}">
              <a16:creationId xmlns:a16="http://schemas.microsoft.com/office/drawing/2014/main" id="{067AEF04-16B5-418F-98C5-4E900AB79D2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073057" cy="2614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Extranjeras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tabSelected="1" zoomScale="85" zoomScaleNormal="85" workbookViewId="0">
      <pane xSplit="1" topLeftCell="B1" activePane="topRight" state="frozen"/>
      <selection activeCell="A4" sqref="A4"/>
      <selection pane="topRight" activeCell="P122" sqref="P122"/>
    </sheetView>
  </sheetViews>
  <sheetFormatPr baseColWidth="10" defaultRowHeight="14.5" x14ac:dyDescent="0.35"/>
  <cols>
    <col min="1" max="1" width="33.26953125" style="9" customWidth="1"/>
  </cols>
  <sheetData>
    <row r="1" spans="1:17" x14ac:dyDescent="0.35">
      <c r="B1" s="37" t="s">
        <v>27</v>
      </c>
      <c r="C1" s="38"/>
      <c r="D1" s="38"/>
      <c r="E1" s="38"/>
      <c r="F1" s="38"/>
      <c r="G1" s="38"/>
    </row>
    <row r="4" spans="1:17" x14ac:dyDescent="0.35">
      <c r="A4" s="10" t="s">
        <v>28</v>
      </c>
    </row>
    <row r="5" spans="1:17" x14ac:dyDescent="0.35">
      <c r="B5" s="1"/>
      <c r="C5" s="1"/>
    </row>
    <row r="6" spans="1:17" x14ac:dyDescent="0.35">
      <c r="A6" s="11"/>
      <c r="B6" s="4">
        <v>2010</v>
      </c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4">
        <v>2025</v>
      </c>
    </row>
    <row r="7" spans="1:17" x14ac:dyDescent="0.35">
      <c r="A7" s="12" t="s">
        <v>0</v>
      </c>
      <c r="B7" s="31">
        <v>1077103</v>
      </c>
      <c r="C7" s="31">
        <v>1075877</v>
      </c>
      <c r="D7" s="31">
        <v>1074304</v>
      </c>
      <c r="E7" s="31">
        <v>1067425</v>
      </c>
      <c r="F7" s="31">
        <v>1058560</v>
      </c>
      <c r="G7" s="31">
        <v>1049328</v>
      </c>
      <c r="H7" s="31">
        <v>1040407</v>
      </c>
      <c r="I7" s="31">
        <v>1033550</v>
      </c>
      <c r="J7" s="31">
        <v>1027091</v>
      </c>
      <c r="K7" s="31">
        <v>1021469</v>
      </c>
      <c r="L7" s="31">
        <v>1018053</v>
      </c>
      <c r="M7" s="31">
        <v>1012117</v>
      </c>
      <c r="N7" s="31">
        <v>1004960</v>
      </c>
      <c r="O7" s="5">
        <v>1006060</v>
      </c>
      <c r="P7" s="31">
        <v>1009599</v>
      </c>
      <c r="Q7" s="31">
        <v>1015128</v>
      </c>
    </row>
    <row r="8" spans="1:17" x14ac:dyDescent="0.35">
      <c r="A8" s="13" t="s">
        <v>14</v>
      </c>
      <c r="B8" s="35">
        <v>1030803</v>
      </c>
      <c r="C8" s="35">
        <v>1028904</v>
      </c>
      <c r="D8" s="35">
        <v>1026532</v>
      </c>
      <c r="E8" s="36">
        <v>1020432</v>
      </c>
      <c r="F8" s="36">
        <v>1016691</v>
      </c>
      <c r="G8" s="36">
        <v>1010186</v>
      </c>
      <c r="H8" s="36">
        <v>1001831</v>
      </c>
      <c r="I8" s="35">
        <v>995694</v>
      </c>
      <c r="J8" s="35">
        <v>988477</v>
      </c>
      <c r="K8" s="35">
        <v>981822</v>
      </c>
      <c r="L8" s="35">
        <v>974716</v>
      </c>
      <c r="M8" s="35">
        <v>966808</v>
      </c>
      <c r="N8" s="35">
        <v>959281</v>
      </c>
      <c r="O8" s="6">
        <v>952488</v>
      </c>
      <c r="P8" s="46">
        <v>949269</v>
      </c>
      <c r="Q8" s="46">
        <v>946139</v>
      </c>
    </row>
    <row r="9" spans="1:17" x14ac:dyDescent="0.35">
      <c r="A9" s="12" t="s">
        <v>15</v>
      </c>
      <c r="B9" s="31">
        <f t="shared" ref="B9:J9" si="0">B7-B8</f>
        <v>46300</v>
      </c>
      <c r="C9" s="31">
        <f t="shared" si="0"/>
        <v>46973</v>
      </c>
      <c r="D9" s="31">
        <f t="shared" si="0"/>
        <v>47772</v>
      </c>
      <c r="E9" s="31">
        <f t="shared" si="0"/>
        <v>46993</v>
      </c>
      <c r="F9" s="31">
        <f t="shared" si="0"/>
        <v>41869</v>
      </c>
      <c r="G9" s="31">
        <f t="shared" si="0"/>
        <v>39142</v>
      </c>
      <c r="H9" s="31">
        <f t="shared" si="0"/>
        <v>38576</v>
      </c>
      <c r="I9" s="31">
        <f t="shared" si="0"/>
        <v>37856</v>
      </c>
      <c r="J9" s="31">
        <f t="shared" si="0"/>
        <v>38614</v>
      </c>
      <c r="K9" s="31">
        <v>39647</v>
      </c>
      <c r="L9" s="31">
        <v>43337</v>
      </c>
      <c r="M9" s="31">
        <v>45309</v>
      </c>
      <c r="N9" s="31">
        <v>45679</v>
      </c>
      <c r="O9" s="5">
        <f>O7-O8</f>
        <v>53572</v>
      </c>
      <c r="P9" s="31">
        <v>60330</v>
      </c>
      <c r="Q9" s="31">
        <v>68989</v>
      </c>
    </row>
    <row r="10" spans="1:17" x14ac:dyDescent="0.35">
      <c r="A10" s="13" t="s">
        <v>16</v>
      </c>
      <c r="B10" s="39">
        <v>4.5452491421056659E-2</v>
      </c>
      <c r="C10" s="39">
        <v>4.6601577272773503E-2</v>
      </c>
      <c r="D10" s="30">
        <f t="shared" ref="D10:K10" si="1">D9/D7</f>
        <v>4.4467860121529847E-2</v>
      </c>
      <c r="E10" s="30">
        <f t="shared" si="1"/>
        <v>4.402463873340047E-2</v>
      </c>
      <c r="F10" s="30">
        <f t="shared" si="1"/>
        <v>3.955278869407497E-2</v>
      </c>
      <c r="G10" s="30">
        <f t="shared" si="1"/>
        <v>3.7301968497933914E-2</v>
      </c>
      <c r="H10" s="30">
        <f t="shared" si="1"/>
        <v>3.7077797438886895E-2</v>
      </c>
      <c r="I10" s="30">
        <f t="shared" si="1"/>
        <v>3.6627158821537421E-2</v>
      </c>
      <c r="J10" s="30">
        <f t="shared" si="1"/>
        <v>3.7595500301336494E-2</v>
      </c>
      <c r="K10" s="30">
        <f t="shared" si="1"/>
        <v>3.8813708492377155E-2</v>
      </c>
      <c r="L10" s="30">
        <f>L9/L7</f>
        <v>4.2568510676752588E-2</v>
      </c>
      <c r="M10" s="30">
        <f>M9/M7</f>
        <v>4.4766563549471061E-2</v>
      </c>
      <c r="N10" s="30">
        <f>N9/N7</f>
        <v>4.5453550390065274E-2</v>
      </c>
      <c r="O10" s="7">
        <f>O9/O7</f>
        <v>5.3249309186330834E-2</v>
      </c>
      <c r="P10" s="7">
        <f>P9/P7</f>
        <v>5.9756398332407222E-2</v>
      </c>
      <c r="Q10" s="7">
        <f>Q9/Q7</f>
        <v>6.7960887691010399E-2</v>
      </c>
    </row>
    <row r="11" spans="1:17" x14ac:dyDescent="0.35">
      <c r="A11" s="14" t="s">
        <v>18</v>
      </c>
      <c r="B11" s="40">
        <v>-3115</v>
      </c>
      <c r="C11" s="40">
        <v>-3967</v>
      </c>
      <c r="D11" s="31">
        <f t="shared" ref="D11:I11" si="2">D8-C8</f>
        <v>-2372</v>
      </c>
      <c r="E11" s="31">
        <f t="shared" si="2"/>
        <v>-6100</v>
      </c>
      <c r="F11" s="31">
        <f t="shared" si="2"/>
        <v>-3741</v>
      </c>
      <c r="G11" s="31">
        <f t="shared" si="2"/>
        <v>-6505</v>
      </c>
      <c r="H11" s="31">
        <f t="shared" si="2"/>
        <v>-8355</v>
      </c>
      <c r="I11" s="31">
        <f t="shared" si="2"/>
        <v>-6137</v>
      </c>
      <c r="J11" s="31">
        <f t="shared" ref="J11:Q11" si="3">J8-I8</f>
        <v>-7217</v>
      </c>
      <c r="K11" s="31">
        <f t="shared" si="3"/>
        <v>-6655</v>
      </c>
      <c r="L11" s="31">
        <f t="shared" si="3"/>
        <v>-7106</v>
      </c>
      <c r="M11" s="31">
        <f t="shared" si="3"/>
        <v>-7908</v>
      </c>
      <c r="N11" s="31">
        <f t="shared" si="3"/>
        <v>-7527</v>
      </c>
      <c r="O11" s="5">
        <f t="shared" si="3"/>
        <v>-6793</v>
      </c>
      <c r="P11" s="5">
        <f t="shared" si="3"/>
        <v>-3219</v>
      </c>
      <c r="Q11" s="5">
        <f t="shared" si="3"/>
        <v>-3130</v>
      </c>
    </row>
    <row r="12" spans="1:17" x14ac:dyDescent="0.35">
      <c r="A12" s="15" t="s">
        <v>17</v>
      </c>
      <c r="B12" s="39">
        <v>-3.00047198435709E-3</v>
      </c>
      <c r="C12" s="39">
        <v>-3.8326465743366294E-3</v>
      </c>
      <c r="D12" s="30">
        <f t="shared" ref="D12:I12" si="4">(D8-C8)/C8</f>
        <v>-2.3053657095316957E-3</v>
      </c>
      <c r="E12" s="30">
        <f t="shared" si="4"/>
        <v>-5.9423378910740243E-3</v>
      </c>
      <c r="F12" s="30">
        <f t="shared" si="4"/>
        <v>-3.6660943600357494E-3</v>
      </c>
      <c r="G12" s="30">
        <f t="shared" si="4"/>
        <v>-6.3982075183118565E-3</v>
      </c>
      <c r="H12" s="30">
        <f t="shared" si="4"/>
        <v>-8.2707540987501313E-3</v>
      </c>
      <c r="I12" s="30">
        <f t="shared" si="4"/>
        <v>-6.1257836900634934E-3</v>
      </c>
      <c r="J12" s="30">
        <f t="shared" ref="J12:Q12" si="5">(J8-I8)/I8</f>
        <v>-7.248210795686225E-3</v>
      </c>
      <c r="K12" s="30">
        <f t="shared" si="5"/>
        <v>-6.732579513736789E-3</v>
      </c>
      <c r="L12" s="30">
        <f t="shared" si="5"/>
        <v>-7.237564446508634E-3</v>
      </c>
      <c r="M12" s="30">
        <f t="shared" si="5"/>
        <v>-8.1131324406288601E-3</v>
      </c>
      <c r="N12" s="30">
        <f t="shared" si="5"/>
        <v>-7.7854134430000582E-3</v>
      </c>
      <c r="O12" s="7">
        <f t="shared" si="5"/>
        <v>-7.0813452992397434E-3</v>
      </c>
      <c r="P12" s="7">
        <f t="shared" si="5"/>
        <v>-3.3795701363166781E-3</v>
      </c>
      <c r="Q12" s="7">
        <f t="shared" si="5"/>
        <v>-3.2972740076838074E-3</v>
      </c>
    </row>
    <row r="13" spans="1:17" x14ac:dyDescent="0.35">
      <c r="A13" s="14" t="s">
        <v>19</v>
      </c>
      <c r="B13" s="41">
        <v>2167</v>
      </c>
      <c r="C13" s="41">
        <v>1113</v>
      </c>
      <c r="D13" s="31">
        <f t="shared" ref="D13:I13" si="6">D9-C9</f>
        <v>799</v>
      </c>
      <c r="E13" s="31">
        <f t="shared" si="6"/>
        <v>-779</v>
      </c>
      <c r="F13" s="31">
        <f t="shared" si="6"/>
        <v>-5124</v>
      </c>
      <c r="G13" s="31">
        <f t="shared" si="6"/>
        <v>-2727</v>
      </c>
      <c r="H13" s="31">
        <f t="shared" si="6"/>
        <v>-566</v>
      </c>
      <c r="I13" s="31">
        <f t="shared" si="6"/>
        <v>-720</v>
      </c>
      <c r="J13" s="31">
        <f t="shared" ref="J13:Q13" si="7">J9-I9</f>
        <v>758</v>
      </c>
      <c r="K13" s="31">
        <f t="shared" si="7"/>
        <v>1033</v>
      </c>
      <c r="L13" s="31">
        <f t="shared" si="7"/>
        <v>3690</v>
      </c>
      <c r="M13" s="31">
        <f t="shared" si="7"/>
        <v>1972</v>
      </c>
      <c r="N13" s="31">
        <f t="shared" si="7"/>
        <v>370</v>
      </c>
      <c r="O13" s="5">
        <f t="shared" si="7"/>
        <v>7893</v>
      </c>
      <c r="P13" s="5">
        <f t="shared" si="7"/>
        <v>6758</v>
      </c>
      <c r="Q13" s="5">
        <f t="shared" si="7"/>
        <v>8659</v>
      </c>
    </row>
    <row r="14" spans="1:17" x14ac:dyDescent="0.35">
      <c r="A14" s="16" t="s">
        <v>20</v>
      </c>
      <c r="B14" s="42">
        <v>4.5989940363759842E-2</v>
      </c>
      <c r="C14" s="42">
        <v>2.2582477782737493E-2</v>
      </c>
      <c r="D14" s="32">
        <f t="shared" ref="D14:I14" si="8">(D9-C9)/C9</f>
        <v>1.7009771570902433E-2</v>
      </c>
      <c r="E14" s="32">
        <f t="shared" si="8"/>
        <v>-1.6306623126517625E-2</v>
      </c>
      <c r="F14" s="32">
        <f t="shared" si="8"/>
        <v>-0.10903751622582086</v>
      </c>
      <c r="G14" s="32">
        <f t="shared" si="8"/>
        <v>-6.5131720365903173E-2</v>
      </c>
      <c r="H14" s="32">
        <f t="shared" si="8"/>
        <v>-1.4460170660671401E-2</v>
      </c>
      <c r="I14" s="32">
        <f t="shared" si="8"/>
        <v>-1.8664454583160513E-2</v>
      </c>
      <c r="J14" s="32">
        <f t="shared" ref="J14:Q14" si="9">(J9-I9)/I9</f>
        <v>2.0023245984784447E-2</v>
      </c>
      <c r="K14" s="32">
        <f t="shared" si="9"/>
        <v>2.6751955249391411E-2</v>
      </c>
      <c r="L14" s="32">
        <f t="shared" si="9"/>
        <v>9.3071354705274043E-2</v>
      </c>
      <c r="M14" s="32">
        <f t="shared" si="9"/>
        <v>4.5503841982601476E-2</v>
      </c>
      <c r="N14" s="32">
        <f t="shared" si="9"/>
        <v>8.1661480059149402E-3</v>
      </c>
      <c r="O14" s="8">
        <f t="shared" si="9"/>
        <v>0.17279274940344577</v>
      </c>
      <c r="P14" s="8">
        <f t="shared" si="9"/>
        <v>0.12614798775479727</v>
      </c>
      <c r="Q14" s="8">
        <f t="shared" si="9"/>
        <v>0.14352726669981766</v>
      </c>
    </row>
    <row r="15" spans="1:17" x14ac:dyDescent="0.35">
      <c r="A15" s="17"/>
      <c r="B15" s="1"/>
      <c r="C15" s="1"/>
    </row>
    <row r="16" spans="1:17" x14ac:dyDescent="0.35">
      <c r="A16" s="17"/>
      <c r="B16" s="1"/>
      <c r="C16" s="1"/>
    </row>
    <row r="17" spans="1:4" x14ac:dyDescent="0.35">
      <c r="A17" s="17"/>
      <c r="B17" s="1"/>
      <c r="C17" s="1"/>
    </row>
    <row r="18" spans="1:4" x14ac:dyDescent="0.35">
      <c r="A18" s="17"/>
      <c r="B18" s="1"/>
      <c r="C18" s="1"/>
      <c r="D18" s="1"/>
    </row>
    <row r="19" spans="1:4" x14ac:dyDescent="0.35">
      <c r="A19" s="17"/>
      <c r="B19" s="1"/>
      <c r="C19" s="1"/>
    </row>
    <row r="20" spans="1:4" ht="15" customHeight="1" x14ac:dyDescent="0.35">
      <c r="A20" s="17"/>
      <c r="B20" s="1"/>
      <c r="C20" s="1"/>
    </row>
    <row r="21" spans="1:4" x14ac:dyDescent="0.35">
      <c r="A21" s="17"/>
      <c r="B21" s="1"/>
      <c r="C21" s="1"/>
    </row>
    <row r="22" spans="1:4" x14ac:dyDescent="0.35">
      <c r="A22" s="17"/>
      <c r="B22" s="1"/>
      <c r="C22" s="1"/>
    </row>
    <row r="23" spans="1:4" x14ac:dyDescent="0.35">
      <c r="A23" s="17"/>
      <c r="B23" s="1"/>
      <c r="C23" s="1"/>
    </row>
    <row r="24" spans="1:4" x14ac:dyDescent="0.35">
      <c r="A24" s="17"/>
      <c r="B24" s="1"/>
      <c r="C24" s="1"/>
    </row>
    <row r="25" spans="1:4" x14ac:dyDescent="0.35">
      <c r="A25" s="17"/>
      <c r="B25" s="1"/>
      <c r="C25" s="1"/>
    </row>
    <row r="26" spans="1:4" x14ac:dyDescent="0.35">
      <c r="A26" s="17"/>
      <c r="B26" s="1"/>
      <c r="C26" s="1"/>
    </row>
    <row r="27" spans="1:4" x14ac:dyDescent="0.35">
      <c r="A27" s="17"/>
      <c r="B27" s="1"/>
      <c r="C27" s="1"/>
    </row>
    <row r="28" spans="1:4" x14ac:dyDescent="0.35">
      <c r="A28" s="17"/>
      <c r="B28" s="1"/>
      <c r="C28" s="1"/>
    </row>
    <row r="29" spans="1:4" x14ac:dyDescent="0.35">
      <c r="A29" s="17"/>
      <c r="B29" s="1"/>
      <c r="C29" s="1"/>
    </row>
    <row r="30" spans="1:4" x14ac:dyDescent="0.35">
      <c r="A30" s="17"/>
      <c r="B30" s="3"/>
      <c r="C30" s="3"/>
    </row>
    <row r="31" spans="1:4" x14ac:dyDescent="0.35">
      <c r="A31" s="17"/>
      <c r="B31" s="3"/>
      <c r="C31" s="3"/>
    </row>
    <row r="32" spans="1:4" x14ac:dyDescent="0.35">
      <c r="A32" s="18"/>
      <c r="B32" s="3"/>
      <c r="C32" s="3"/>
    </row>
    <row r="33" spans="1:17" x14ac:dyDescent="0.35">
      <c r="A33" s="18"/>
      <c r="B33" s="3"/>
      <c r="C33" s="3"/>
    </row>
    <row r="34" spans="1:17" x14ac:dyDescent="0.35">
      <c r="A34" s="18"/>
      <c r="B34" s="3"/>
      <c r="C34" s="3"/>
    </row>
    <row r="35" spans="1:17" x14ac:dyDescent="0.35">
      <c r="A35" s="18"/>
      <c r="B35" s="3"/>
      <c r="C35" s="3"/>
    </row>
    <row r="36" spans="1:17" x14ac:dyDescent="0.35">
      <c r="A36" s="18"/>
      <c r="B36" s="3"/>
      <c r="C36" s="3"/>
    </row>
    <row r="37" spans="1:17" x14ac:dyDescent="0.35">
      <c r="A37" s="18"/>
      <c r="B37" s="3"/>
      <c r="C37" s="3"/>
    </row>
    <row r="38" spans="1:17" x14ac:dyDescent="0.35">
      <c r="A38" s="10" t="s">
        <v>29</v>
      </c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7" x14ac:dyDescent="0.35">
      <c r="A39" s="1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7" x14ac:dyDescent="0.35">
      <c r="A40" s="11"/>
      <c r="B40" s="4">
        <v>2010</v>
      </c>
      <c r="C40" s="4">
        <v>2011</v>
      </c>
      <c r="D40" s="4">
        <v>2012</v>
      </c>
      <c r="E40" s="4">
        <v>2013</v>
      </c>
      <c r="F40" s="4">
        <v>2014</v>
      </c>
      <c r="G40" s="4">
        <v>2015</v>
      </c>
      <c r="H40" s="4">
        <v>2016</v>
      </c>
      <c r="I40" s="4">
        <v>2017</v>
      </c>
      <c r="J40" s="4">
        <v>2018</v>
      </c>
      <c r="K40" s="4">
        <v>2019</v>
      </c>
      <c r="L40" s="4">
        <v>2020</v>
      </c>
      <c r="M40" s="4">
        <v>2021</v>
      </c>
      <c r="N40" s="4">
        <v>2022</v>
      </c>
      <c r="O40" s="4">
        <v>2023</v>
      </c>
      <c r="P40" s="4">
        <v>2024</v>
      </c>
      <c r="Q40" s="4">
        <v>2025</v>
      </c>
    </row>
    <row r="41" spans="1:17" x14ac:dyDescent="0.35">
      <c r="A41" s="12" t="s">
        <v>3</v>
      </c>
      <c r="B41" s="31">
        <v>517332</v>
      </c>
      <c r="C41" s="31">
        <v>516497</v>
      </c>
      <c r="D41" s="31">
        <v>515503</v>
      </c>
      <c r="E41" s="31">
        <v>511725</v>
      </c>
      <c r="F41" s="31">
        <v>506921</v>
      </c>
      <c r="G41" s="31">
        <v>502026</v>
      </c>
      <c r="H41" s="31">
        <v>497543</v>
      </c>
      <c r="I41" s="31">
        <v>493967</v>
      </c>
      <c r="J41" s="31">
        <v>490804</v>
      </c>
      <c r="K41" s="31">
        <v>487926</v>
      </c>
      <c r="L41" s="31">
        <v>486142</v>
      </c>
      <c r="M41" s="31">
        <v>483186</v>
      </c>
      <c r="N41" s="31">
        <v>479658</v>
      </c>
      <c r="O41" s="28">
        <v>479739</v>
      </c>
      <c r="P41" s="31">
        <v>481478</v>
      </c>
      <c r="Q41" s="31">
        <v>484511</v>
      </c>
    </row>
    <row r="42" spans="1:17" x14ac:dyDescent="0.35">
      <c r="A42" s="13" t="s">
        <v>1</v>
      </c>
      <c r="B42" s="35">
        <v>494173</v>
      </c>
      <c r="C42" s="35">
        <v>493089</v>
      </c>
      <c r="D42" s="35">
        <v>491954</v>
      </c>
      <c r="E42" s="36">
        <v>488906</v>
      </c>
      <c r="F42" s="36">
        <v>486643</v>
      </c>
      <c r="G42" s="36">
        <v>483225</v>
      </c>
      <c r="H42" s="36">
        <v>479142</v>
      </c>
      <c r="I42" s="35">
        <v>475982</v>
      </c>
      <c r="J42" s="35">
        <v>472650</v>
      </c>
      <c r="K42" s="35">
        <v>469397</v>
      </c>
      <c r="L42" s="35">
        <v>465934</v>
      </c>
      <c r="M42" s="35">
        <v>462157</v>
      </c>
      <c r="N42" s="35">
        <v>458445</v>
      </c>
      <c r="O42" s="29">
        <v>455064</v>
      </c>
      <c r="P42" s="36">
        <v>453539</v>
      </c>
      <c r="Q42" s="36">
        <v>451980</v>
      </c>
    </row>
    <row r="43" spans="1:17" x14ac:dyDescent="0.35">
      <c r="A43" s="12" t="s">
        <v>2</v>
      </c>
      <c r="B43" s="31">
        <f t="shared" ref="B43:G43" si="10">B41-B42</f>
        <v>23159</v>
      </c>
      <c r="C43" s="31">
        <f t="shared" si="10"/>
        <v>23408</v>
      </c>
      <c r="D43" s="31">
        <f t="shared" si="10"/>
        <v>23549</v>
      </c>
      <c r="E43" s="31">
        <f t="shared" si="10"/>
        <v>22819</v>
      </c>
      <c r="F43" s="31">
        <f t="shared" si="10"/>
        <v>20278</v>
      </c>
      <c r="G43" s="31">
        <f t="shared" si="10"/>
        <v>18801</v>
      </c>
      <c r="H43" s="31">
        <f t="shared" ref="H43:O43" si="11">H41-H42</f>
        <v>18401</v>
      </c>
      <c r="I43" s="31">
        <f t="shared" si="11"/>
        <v>17985</v>
      </c>
      <c r="J43" s="31">
        <f t="shared" si="11"/>
        <v>18154</v>
      </c>
      <c r="K43" s="31">
        <f t="shared" si="11"/>
        <v>18529</v>
      </c>
      <c r="L43" s="31">
        <f t="shared" si="11"/>
        <v>20208</v>
      </c>
      <c r="M43" s="31">
        <f t="shared" si="11"/>
        <v>21029</v>
      </c>
      <c r="N43" s="31">
        <f t="shared" si="11"/>
        <v>21213</v>
      </c>
      <c r="O43" s="31">
        <f t="shared" si="11"/>
        <v>24675</v>
      </c>
      <c r="P43" s="31">
        <v>27939</v>
      </c>
      <c r="Q43" s="31">
        <v>32531</v>
      </c>
    </row>
    <row r="44" spans="1:17" x14ac:dyDescent="0.35">
      <c r="A44" s="13" t="s">
        <v>4</v>
      </c>
      <c r="B44" s="39">
        <v>4.6899999999999997E-2</v>
      </c>
      <c r="C44" s="39">
        <v>4.7800000000000002E-2</v>
      </c>
      <c r="D44" s="30">
        <f t="shared" ref="D44:P44" si="12">D43/D41</f>
        <v>4.5681596421359334E-2</v>
      </c>
      <c r="E44" s="30">
        <f t="shared" si="12"/>
        <v>4.4592310322927355E-2</v>
      </c>
      <c r="F44" s="30">
        <f t="shared" si="12"/>
        <v>4.0002288325005277E-2</v>
      </c>
      <c r="G44" s="30">
        <f t="shared" si="12"/>
        <v>3.745025158059543E-2</v>
      </c>
      <c r="H44" s="30">
        <f t="shared" si="12"/>
        <v>3.6983738088969195E-2</v>
      </c>
      <c r="I44" s="30">
        <f t="shared" si="12"/>
        <v>3.6409314792283695E-2</v>
      </c>
      <c r="J44" s="30">
        <f t="shared" si="12"/>
        <v>3.6988288604004854E-2</v>
      </c>
      <c r="K44" s="30">
        <f t="shared" ref="K44" si="13">K43/K41</f>
        <v>3.797502080233478E-2</v>
      </c>
      <c r="L44" s="30">
        <f t="shared" si="12"/>
        <v>4.1568101501207468E-2</v>
      </c>
      <c r="M44" s="30">
        <f t="shared" si="12"/>
        <v>4.3521542428795537E-2</v>
      </c>
      <c r="N44" s="30">
        <f t="shared" si="12"/>
        <v>4.42252604981049E-2</v>
      </c>
      <c r="O44" s="30">
        <f t="shared" si="12"/>
        <v>5.1434217355687158E-2</v>
      </c>
      <c r="P44" s="30">
        <f t="shared" si="12"/>
        <v>5.8027573430146341E-2</v>
      </c>
      <c r="Q44" s="30">
        <f t="shared" ref="Q44" si="14">Q43/Q41</f>
        <v>6.7141922474412349E-2</v>
      </c>
    </row>
    <row r="45" spans="1:17" x14ac:dyDescent="0.35">
      <c r="A45" s="24" t="s">
        <v>21</v>
      </c>
      <c r="B45" s="41">
        <v>-1553</v>
      </c>
      <c r="C45" s="41">
        <v>-2212</v>
      </c>
      <c r="D45" s="31">
        <f t="shared" ref="D45:Q45" si="15">D42-C42</f>
        <v>-1135</v>
      </c>
      <c r="E45" s="31">
        <f t="shared" si="15"/>
        <v>-3048</v>
      </c>
      <c r="F45" s="31">
        <f t="shared" si="15"/>
        <v>-2263</v>
      </c>
      <c r="G45" s="31">
        <f t="shared" si="15"/>
        <v>-3418</v>
      </c>
      <c r="H45" s="31">
        <f t="shared" si="15"/>
        <v>-4083</v>
      </c>
      <c r="I45" s="31">
        <f t="shared" si="15"/>
        <v>-3160</v>
      </c>
      <c r="J45" s="31">
        <f t="shared" si="15"/>
        <v>-3332</v>
      </c>
      <c r="K45" s="31">
        <f t="shared" si="15"/>
        <v>-3253</v>
      </c>
      <c r="L45" s="31">
        <f t="shared" si="15"/>
        <v>-3463</v>
      </c>
      <c r="M45" s="31">
        <f t="shared" si="15"/>
        <v>-3777</v>
      </c>
      <c r="N45" s="31">
        <f t="shared" si="15"/>
        <v>-3712</v>
      </c>
      <c r="O45" s="31">
        <f t="shared" si="15"/>
        <v>-3381</v>
      </c>
      <c r="P45" s="31">
        <f t="shared" si="15"/>
        <v>-1525</v>
      </c>
      <c r="Q45" s="31">
        <f t="shared" si="15"/>
        <v>-1559</v>
      </c>
    </row>
    <row r="46" spans="1:17" x14ac:dyDescent="0.35">
      <c r="A46" s="22" t="s">
        <v>22</v>
      </c>
      <c r="B46" s="39">
        <v>-3.1213382561909222E-3</v>
      </c>
      <c r="C46" s="39">
        <v>-4.4597673340188307E-3</v>
      </c>
      <c r="D46" s="30">
        <f t="shared" ref="D46:Q46" si="16">(D42-C42)/C42</f>
        <v>-2.3018156965578223E-3</v>
      </c>
      <c r="E46" s="30">
        <f t="shared" si="16"/>
        <v>-6.1957012240981884E-3</v>
      </c>
      <c r="F46" s="30">
        <f t="shared" si="16"/>
        <v>-4.6287016318065227E-3</v>
      </c>
      <c r="G46" s="30">
        <f t="shared" si="16"/>
        <v>-7.0236292312845349E-3</v>
      </c>
      <c r="H46" s="30">
        <f t="shared" si="16"/>
        <v>-8.4494800558745919E-3</v>
      </c>
      <c r="I46" s="30">
        <f t="shared" si="16"/>
        <v>-6.5951221141123091E-3</v>
      </c>
      <c r="J46" s="30">
        <f t="shared" si="16"/>
        <v>-7.0002647158926177E-3</v>
      </c>
      <c r="K46" s="30">
        <f t="shared" si="16"/>
        <v>-6.8824711731725382E-3</v>
      </c>
      <c r="L46" s="30">
        <f t="shared" si="16"/>
        <v>-7.3775503465083924E-3</v>
      </c>
      <c r="M46" s="30">
        <f t="shared" si="16"/>
        <v>-8.106298316929007E-3</v>
      </c>
      <c r="N46" s="30">
        <f t="shared" si="16"/>
        <v>-8.0319025785609652E-3</v>
      </c>
      <c r="O46" s="30">
        <f t="shared" si="16"/>
        <v>-7.3749304714851287E-3</v>
      </c>
      <c r="P46" s="30">
        <f t="shared" si="16"/>
        <v>-3.3511769773042913E-3</v>
      </c>
      <c r="Q46" s="30">
        <f t="shared" si="16"/>
        <v>-3.4374111156923659E-3</v>
      </c>
    </row>
    <row r="47" spans="1:17" x14ac:dyDescent="0.35">
      <c r="A47" s="24" t="s">
        <v>23</v>
      </c>
      <c r="B47" s="41">
        <v>1039</v>
      </c>
      <c r="C47" s="41">
        <v>381</v>
      </c>
      <c r="D47" s="31">
        <f t="shared" ref="D47:Q47" si="17">D43-C43</f>
        <v>141</v>
      </c>
      <c r="E47" s="31">
        <f t="shared" si="17"/>
        <v>-730</v>
      </c>
      <c r="F47" s="31">
        <f t="shared" si="17"/>
        <v>-2541</v>
      </c>
      <c r="G47" s="31">
        <f t="shared" si="17"/>
        <v>-1477</v>
      </c>
      <c r="H47" s="31">
        <f t="shared" si="17"/>
        <v>-400</v>
      </c>
      <c r="I47" s="31">
        <f t="shared" si="17"/>
        <v>-416</v>
      </c>
      <c r="J47" s="31">
        <f t="shared" si="17"/>
        <v>169</v>
      </c>
      <c r="K47" s="31">
        <f t="shared" si="17"/>
        <v>375</v>
      </c>
      <c r="L47" s="31">
        <f t="shared" si="17"/>
        <v>1679</v>
      </c>
      <c r="M47" s="31">
        <f t="shared" si="17"/>
        <v>821</v>
      </c>
      <c r="N47" s="31">
        <f t="shared" si="17"/>
        <v>184</v>
      </c>
      <c r="O47" s="31">
        <f t="shared" si="17"/>
        <v>3462</v>
      </c>
      <c r="P47" s="31">
        <f t="shared" si="17"/>
        <v>3264</v>
      </c>
      <c r="Q47" s="31">
        <f t="shared" si="17"/>
        <v>4592</v>
      </c>
    </row>
    <row r="48" spans="1:17" x14ac:dyDescent="0.35">
      <c r="A48" s="23" t="s">
        <v>24</v>
      </c>
      <c r="B48" s="42">
        <v>4.4453001326316688E-2</v>
      </c>
      <c r="C48" s="42">
        <v>1.5607078485990496E-2</v>
      </c>
      <c r="D48" s="32">
        <f t="shared" ref="D48:Q48" si="18">(D43-C43)/C43</f>
        <v>6.0235816814764179E-3</v>
      </c>
      <c r="E48" s="32">
        <f t="shared" si="18"/>
        <v>-3.0999193171684574E-2</v>
      </c>
      <c r="F48" s="32">
        <f t="shared" si="18"/>
        <v>-0.11135457294359963</v>
      </c>
      <c r="G48" s="32">
        <f t="shared" si="18"/>
        <v>-7.2837557944570475E-2</v>
      </c>
      <c r="H48" s="32">
        <f t="shared" si="18"/>
        <v>-2.1275464071060051E-2</v>
      </c>
      <c r="I48" s="32">
        <f t="shared" si="18"/>
        <v>-2.2607466985489919E-2</v>
      </c>
      <c r="J48" s="32">
        <f t="shared" si="18"/>
        <v>9.3967194884626085E-3</v>
      </c>
      <c r="K48" s="32">
        <f t="shared" si="18"/>
        <v>2.065660460504572E-2</v>
      </c>
      <c r="L48" s="32">
        <f t="shared" si="18"/>
        <v>9.0614712072966702E-2</v>
      </c>
      <c r="M48" s="32">
        <f t="shared" si="18"/>
        <v>4.0627474267616787E-2</v>
      </c>
      <c r="N48" s="32">
        <f t="shared" si="18"/>
        <v>8.7498216748299971E-3</v>
      </c>
      <c r="O48" s="32">
        <f t="shared" si="18"/>
        <v>0.16320181021071983</v>
      </c>
      <c r="P48" s="32">
        <f t="shared" si="18"/>
        <v>0.13227963525835867</v>
      </c>
      <c r="Q48" s="32">
        <f t="shared" si="18"/>
        <v>0.16435806578617704</v>
      </c>
    </row>
    <row r="49" spans="1:3" x14ac:dyDescent="0.35">
      <c r="A49" s="17"/>
      <c r="B49" s="1"/>
      <c r="C49" s="1"/>
    </row>
    <row r="50" spans="1:3" x14ac:dyDescent="0.35">
      <c r="A50" s="17"/>
      <c r="B50" s="1"/>
      <c r="C50" s="1"/>
    </row>
    <row r="51" spans="1:3" x14ac:dyDescent="0.35">
      <c r="A51" s="17"/>
      <c r="B51" s="1"/>
      <c r="C51" s="1"/>
    </row>
    <row r="52" spans="1:3" x14ac:dyDescent="0.35">
      <c r="A52" s="17"/>
      <c r="B52" s="1"/>
      <c r="C52" s="1"/>
    </row>
    <row r="53" spans="1:3" ht="15" customHeight="1" x14ac:dyDescent="0.35">
      <c r="A53" s="17"/>
      <c r="B53" s="1"/>
      <c r="C53" s="1"/>
    </row>
    <row r="54" spans="1:3" x14ac:dyDescent="0.35">
      <c r="A54" s="17"/>
      <c r="B54" s="1"/>
      <c r="C54" s="1"/>
    </row>
    <row r="55" spans="1:3" x14ac:dyDescent="0.35">
      <c r="A55" s="17"/>
      <c r="B55" s="1"/>
      <c r="C55" s="1"/>
    </row>
    <row r="56" spans="1:3" x14ac:dyDescent="0.35">
      <c r="A56" s="17"/>
      <c r="B56" s="1"/>
      <c r="C56" s="1"/>
    </row>
    <row r="57" spans="1:3" x14ac:dyDescent="0.35">
      <c r="A57" s="17"/>
      <c r="B57" s="1"/>
      <c r="C57" s="1"/>
    </row>
    <row r="58" spans="1:3" x14ac:dyDescent="0.35">
      <c r="A58" s="17"/>
      <c r="B58" s="1"/>
      <c r="C58" s="1"/>
    </row>
    <row r="59" spans="1:3" x14ac:dyDescent="0.35">
      <c r="A59" s="17"/>
      <c r="B59" s="1"/>
      <c r="C59" s="1"/>
    </row>
    <row r="60" spans="1:3" x14ac:dyDescent="0.35">
      <c r="A60" s="17"/>
      <c r="B60" s="1"/>
      <c r="C60" s="1"/>
    </row>
    <row r="61" spans="1:3" x14ac:dyDescent="0.35">
      <c r="A61" s="17"/>
      <c r="B61" s="1"/>
      <c r="C61" s="1"/>
    </row>
    <row r="62" spans="1:3" x14ac:dyDescent="0.35">
      <c r="A62" s="17"/>
      <c r="B62" s="1"/>
      <c r="C62" s="1"/>
    </row>
    <row r="63" spans="1:3" x14ac:dyDescent="0.35">
      <c r="A63" s="17"/>
      <c r="B63" s="1"/>
      <c r="C63" s="1"/>
    </row>
    <row r="64" spans="1:3" x14ac:dyDescent="0.35">
      <c r="A64" s="17"/>
      <c r="B64" s="1"/>
      <c r="C64" s="1"/>
    </row>
    <row r="65" spans="1:17" x14ac:dyDescent="0.35">
      <c r="A65" s="17"/>
      <c r="B65" s="1"/>
      <c r="C65" s="1"/>
    </row>
    <row r="66" spans="1:17" x14ac:dyDescent="0.35">
      <c r="A66" s="17"/>
      <c r="B66" s="1"/>
      <c r="C66" s="1"/>
    </row>
    <row r="67" spans="1:17" x14ac:dyDescent="0.35">
      <c r="A67" s="17"/>
      <c r="B67" s="1"/>
      <c r="C67" s="1"/>
    </row>
    <row r="68" spans="1:17" x14ac:dyDescent="0.35">
      <c r="A68" s="17"/>
      <c r="B68" s="1"/>
      <c r="C68" s="1"/>
    </row>
    <row r="69" spans="1:17" x14ac:dyDescent="0.35">
      <c r="A69" s="17"/>
      <c r="B69" s="1"/>
      <c r="C69" s="1"/>
    </row>
    <row r="70" spans="1:17" x14ac:dyDescent="0.35">
      <c r="A70" s="17"/>
      <c r="B70" s="1"/>
      <c r="C70" s="1"/>
    </row>
    <row r="71" spans="1:17" x14ac:dyDescent="0.35">
      <c r="A71" s="17"/>
      <c r="B71" s="3"/>
      <c r="C71" s="3"/>
    </row>
    <row r="72" spans="1:17" x14ac:dyDescent="0.35">
      <c r="A72" s="10" t="s">
        <v>30</v>
      </c>
      <c r="B72" s="3"/>
      <c r="C72" s="3"/>
    </row>
    <row r="73" spans="1:17" x14ac:dyDescent="0.35">
      <c r="A73" s="18"/>
      <c r="B73" s="1"/>
      <c r="C73" s="1"/>
    </row>
    <row r="74" spans="1:17" x14ac:dyDescent="0.35">
      <c r="A74" s="25"/>
      <c r="B74" s="4">
        <v>2010</v>
      </c>
      <c r="C74" s="4">
        <v>2011</v>
      </c>
      <c r="D74" s="4">
        <v>2012</v>
      </c>
      <c r="E74" s="4">
        <v>2013</v>
      </c>
      <c r="F74" s="4">
        <v>2014</v>
      </c>
      <c r="G74" s="4">
        <v>2015</v>
      </c>
      <c r="H74" s="4">
        <v>2016</v>
      </c>
      <c r="I74" s="4">
        <v>2017</v>
      </c>
      <c r="J74" s="4">
        <v>2018</v>
      </c>
      <c r="K74" s="4">
        <v>2019</v>
      </c>
      <c r="L74" s="4">
        <v>2020</v>
      </c>
      <c r="M74" s="4">
        <v>2021</v>
      </c>
      <c r="N74" s="4">
        <v>2022</v>
      </c>
      <c r="O74" s="4">
        <v>2023</v>
      </c>
      <c r="P74" s="4">
        <v>2024</v>
      </c>
      <c r="Q74" s="4">
        <v>2025</v>
      </c>
    </row>
    <row r="75" spans="1:17" x14ac:dyDescent="0.35">
      <c r="A75" s="12" t="s">
        <v>5</v>
      </c>
      <c r="B75" s="31">
        <v>559771</v>
      </c>
      <c r="C75" s="31">
        <v>559380</v>
      </c>
      <c r="D75" s="31">
        <v>558801</v>
      </c>
      <c r="E75" s="31">
        <v>555700</v>
      </c>
      <c r="F75" s="31">
        <v>551639</v>
      </c>
      <c r="G75" s="31">
        <v>547302</v>
      </c>
      <c r="H75" s="31">
        <v>542864</v>
      </c>
      <c r="I75" s="31">
        <v>539583</v>
      </c>
      <c r="J75" s="31">
        <v>536287</v>
      </c>
      <c r="K75" s="31">
        <v>533543</v>
      </c>
      <c r="L75" s="31">
        <v>531911</v>
      </c>
      <c r="M75" s="31">
        <v>528931</v>
      </c>
      <c r="N75" s="31">
        <v>525302</v>
      </c>
      <c r="O75" s="33">
        <v>526321</v>
      </c>
      <c r="P75" s="31">
        <v>528121</v>
      </c>
      <c r="Q75" s="31">
        <v>530617</v>
      </c>
    </row>
    <row r="76" spans="1:17" x14ac:dyDescent="0.35">
      <c r="A76" s="13" t="s">
        <v>6</v>
      </c>
      <c r="B76" s="35">
        <v>536630</v>
      </c>
      <c r="C76" s="35">
        <v>535815</v>
      </c>
      <c r="D76" s="35">
        <v>534578</v>
      </c>
      <c r="E76" s="36">
        <v>531526</v>
      </c>
      <c r="F76" s="36">
        <v>530048</v>
      </c>
      <c r="G76" s="36">
        <v>526961</v>
      </c>
      <c r="H76" s="36">
        <v>522689</v>
      </c>
      <c r="I76" s="35">
        <v>519712</v>
      </c>
      <c r="J76" s="35">
        <v>515827</v>
      </c>
      <c r="K76" s="35">
        <v>512425</v>
      </c>
      <c r="L76" s="35">
        <v>508782</v>
      </c>
      <c r="M76" s="35">
        <v>504651</v>
      </c>
      <c r="N76" s="35">
        <v>500836</v>
      </c>
      <c r="O76" s="34">
        <v>497424</v>
      </c>
      <c r="P76" s="36">
        <v>495730</v>
      </c>
      <c r="Q76" s="36">
        <v>494159</v>
      </c>
    </row>
    <row r="77" spans="1:17" x14ac:dyDescent="0.35">
      <c r="A77" s="12" t="s">
        <v>7</v>
      </c>
      <c r="B77" s="31">
        <f t="shared" ref="B77:O77" si="19">B75-B76</f>
        <v>23141</v>
      </c>
      <c r="C77" s="31">
        <f t="shared" si="19"/>
        <v>23565</v>
      </c>
      <c r="D77" s="31">
        <f t="shared" si="19"/>
        <v>24223</v>
      </c>
      <c r="E77" s="31">
        <f t="shared" si="19"/>
        <v>24174</v>
      </c>
      <c r="F77" s="31">
        <f t="shared" si="19"/>
        <v>21591</v>
      </c>
      <c r="G77" s="31">
        <f t="shared" si="19"/>
        <v>20341</v>
      </c>
      <c r="H77" s="31">
        <f t="shared" si="19"/>
        <v>20175</v>
      </c>
      <c r="I77" s="31">
        <f t="shared" si="19"/>
        <v>19871</v>
      </c>
      <c r="J77" s="31">
        <f t="shared" si="19"/>
        <v>20460</v>
      </c>
      <c r="K77" s="31">
        <f t="shared" si="19"/>
        <v>21118</v>
      </c>
      <c r="L77" s="31">
        <f t="shared" si="19"/>
        <v>23129</v>
      </c>
      <c r="M77" s="31">
        <f t="shared" si="19"/>
        <v>24280</v>
      </c>
      <c r="N77" s="31">
        <f t="shared" si="19"/>
        <v>24466</v>
      </c>
      <c r="O77" s="31">
        <f t="shared" si="19"/>
        <v>28897</v>
      </c>
      <c r="P77" s="31">
        <v>32391</v>
      </c>
      <c r="Q77" s="31">
        <v>36458</v>
      </c>
    </row>
    <row r="78" spans="1:17" x14ac:dyDescent="0.35">
      <c r="A78" s="13" t="s">
        <v>8</v>
      </c>
      <c r="B78" s="39">
        <v>4.41E-2</v>
      </c>
      <c r="C78" s="39">
        <v>4.5499999999999999E-2</v>
      </c>
      <c r="D78" s="30">
        <f t="shared" ref="D78:N78" si="20">D77/D75</f>
        <v>4.3348168668273679E-2</v>
      </c>
      <c r="E78" s="30">
        <f t="shared" si="20"/>
        <v>4.3501889508727729E-2</v>
      </c>
      <c r="F78" s="30">
        <f t="shared" si="20"/>
        <v>3.9139727249161135E-2</v>
      </c>
      <c r="G78" s="30">
        <f t="shared" si="20"/>
        <v>3.7165952253052248E-2</v>
      </c>
      <c r="H78" s="30">
        <f t="shared" si="20"/>
        <v>3.7164004244156917E-2</v>
      </c>
      <c r="I78" s="30">
        <f t="shared" si="20"/>
        <v>3.6826586456578506E-2</v>
      </c>
      <c r="J78" s="30">
        <f t="shared" si="20"/>
        <v>3.81512138090239E-2</v>
      </c>
      <c r="K78" s="30">
        <f t="shared" si="20"/>
        <v>3.9580689841306138E-2</v>
      </c>
      <c r="L78" s="30">
        <f t="shared" si="20"/>
        <v>4.3482838294376318E-2</v>
      </c>
      <c r="M78" s="30">
        <f t="shared" si="20"/>
        <v>4.5903908071185086E-2</v>
      </c>
      <c r="N78" s="30">
        <f t="shared" si="20"/>
        <v>4.6575112982627134E-2</v>
      </c>
      <c r="O78" s="30">
        <f t="shared" ref="O78:P78" si="21">O77/O75</f>
        <v>5.490375645281112E-2</v>
      </c>
      <c r="P78" s="30">
        <f t="shared" si="21"/>
        <v>6.1332535536363829E-2</v>
      </c>
      <c r="Q78" s="30">
        <f t="shared" ref="Q78" si="22">Q77/Q75</f>
        <v>6.8708691956722079E-2</v>
      </c>
    </row>
    <row r="79" spans="1:17" ht="13" customHeight="1" x14ac:dyDescent="0.35">
      <c r="A79" s="24" t="s">
        <v>25</v>
      </c>
      <c r="B79" s="31">
        <v>-1562</v>
      </c>
      <c r="C79" s="31">
        <v>-1755</v>
      </c>
      <c r="D79" s="31">
        <f t="shared" ref="D79:Q79" si="23">D76-C76</f>
        <v>-1237</v>
      </c>
      <c r="E79" s="31">
        <f t="shared" si="23"/>
        <v>-3052</v>
      </c>
      <c r="F79" s="31">
        <f t="shared" si="23"/>
        <v>-1478</v>
      </c>
      <c r="G79" s="31">
        <f t="shared" si="23"/>
        <v>-3087</v>
      </c>
      <c r="H79" s="31">
        <f t="shared" si="23"/>
        <v>-4272</v>
      </c>
      <c r="I79" s="31">
        <f t="shared" si="23"/>
        <v>-2977</v>
      </c>
      <c r="J79" s="31">
        <f t="shared" si="23"/>
        <v>-3885</v>
      </c>
      <c r="K79" s="31">
        <f t="shared" si="23"/>
        <v>-3402</v>
      </c>
      <c r="L79" s="31">
        <f t="shared" si="23"/>
        <v>-3643</v>
      </c>
      <c r="M79" s="31">
        <f t="shared" si="23"/>
        <v>-4131</v>
      </c>
      <c r="N79" s="31">
        <f t="shared" si="23"/>
        <v>-3815</v>
      </c>
      <c r="O79" s="31">
        <f t="shared" si="23"/>
        <v>-3412</v>
      </c>
      <c r="P79" s="31">
        <f t="shared" si="23"/>
        <v>-1694</v>
      </c>
      <c r="Q79" s="31">
        <f t="shared" si="23"/>
        <v>-1571</v>
      </c>
    </row>
    <row r="80" spans="1:17" x14ac:dyDescent="0.35">
      <c r="A80" s="22" t="s">
        <v>26</v>
      </c>
      <c r="B80" s="39">
        <v>-2.8892378664032688E-3</v>
      </c>
      <c r="C80" s="39">
        <v>-3.2556370753063176E-3</v>
      </c>
      <c r="D80" s="30">
        <f t="shared" ref="D80:Q80" si="24">(D76-C76)/C76</f>
        <v>-2.3086326437296457E-3</v>
      </c>
      <c r="E80" s="30">
        <f t="shared" si="24"/>
        <v>-5.7091762100198659E-3</v>
      </c>
      <c r="F80" s="30">
        <f t="shared" si="24"/>
        <v>-2.7806730056478893E-3</v>
      </c>
      <c r="G80" s="30">
        <f t="shared" si="24"/>
        <v>-5.8240008452064718E-3</v>
      </c>
      <c r="H80" s="30">
        <f t="shared" si="24"/>
        <v>-8.1068617981216833E-3</v>
      </c>
      <c r="I80" s="30">
        <f t="shared" si="24"/>
        <v>-5.6955474479087947E-3</v>
      </c>
      <c r="J80" s="30">
        <f t="shared" si="24"/>
        <v>-7.4752940089895942E-3</v>
      </c>
      <c r="K80" s="30">
        <f t="shared" si="24"/>
        <v>-6.5952344487589833E-3</v>
      </c>
      <c r="L80" s="30">
        <f t="shared" si="24"/>
        <v>-7.1093330731326534E-3</v>
      </c>
      <c r="M80" s="30">
        <f t="shared" si="24"/>
        <v>-8.1193910161916107E-3</v>
      </c>
      <c r="N80" s="30">
        <f t="shared" si="24"/>
        <v>-7.5596798579612443E-3</v>
      </c>
      <c r="O80" s="30">
        <f t="shared" si="24"/>
        <v>-6.8126093172216056E-3</v>
      </c>
      <c r="P80" s="30">
        <f t="shared" si="24"/>
        <v>-3.4055453697449259E-3</v>
      </c>
      <c r="Q80" s="30">
        <f t="shared" si="24"/>
        <v>-3.1690638048937929E-3</v>
      </c>
    </row>
    <row r="81" spans="1:17" x14ac:dyDescent="0.35">
      <c r="A81" s="24" t="s">
        <v>23</v>
      </c>
      <c r="B81" s="41">
        <v>1128</v>
      </c>
      <c r="C81" s="41">
        <v>732</v>
      </c>
      <c r="D81" s="31">
        <f t="shared" ref="D81:Q81" si="25">D77-C77</f>
        <v>658</v>
      </c>
      <c r="E81" s="31">
        <f t="shared" si="25"/>
        <v>-49</v>
      </c>
      <c r="F81" s="31">
        <f t="shared" si="25"/>
        <v>-2583</v>
      </c>
      <c r="G81" s="31">
        <f t="shared" si="25"/>
        <v>-1250</v>
      </c>
      <c r="H81" s="31">
        <f t="shared" si="25"/>
        <v>-166</v>
      </c>
      <c r="I81" s="31">
        <f t="shared" si="25"/>
        <v>-304</v>
      </c>
      <c r="J81" s="31">
        <f t="shared" si="25"/>
        <v>589</v>
      </c>
      <c r="K81" s="31">
        <f t="shared" si="25"/>
        <v>658</v>
      </c>
      <c r="L81" s="31">
        <f t="shared" si="25"/>
        <v>2011</v>
      </c>
      <c r="M81" s="31">
        <f t="shared" si="25"/>
        <v>1151</v>
      </c>
      <c r="N81" s="31">
        <f t="shared" si="25"/>
        <v>186</v>
      </c>
      <c r="O81" s="31">
        <f t="shared" si="25"/>
        <v>4431</v>
      </c>
      <c r="P81" s="31">
        <f t="shared" si="25"/>
        <v>3494</v>
      </c>
      <c r="Q81" s="31">
        <f t="shared" si="25"/>
        <v>4067</v>
      </c>
    </row>
    <row r="82" spans="1:17" x14ac:dyDescent="0.35">
      <c r="A82" s="23" t="s">
        <v>24</v>
      </c>
      <c r="B82" s="42">
        <v>4.7502737303124737E-2</v>
      </c>
      <c r="C82" s="42">
        <v>2.9428318726380961E-2</v>
      </c>
      <c r="D82" s="32">
        <f t="shared" ref="D82:Q82" si="26">(D77-C77)/C77</f>
        <v>2.7922766815192023E-2</v>
      </c>
      <c r="E82" s="32">
        <f t="shared" si="26"/>
        <v>-2.0228708252487304E-3</v>
      </c>
      <c r="F82" s="32">
        <f t="shared" si="26"/>
        <v>-0.10685033507073716</v>
      </c>
      <c r="G82" s="32">
        <f t="shared" si="26"/>
        <v>-5.7894493075818627E-2</v>
      </c>
      <c r="H82" s="32">
        <f t="shared" si="26"/>
        <v>-8.1608573816429868E-3</v>
      </c>
      <c r="I82" s="32">
        <f t="shared" si="26"/>
        <v>-1.506815365551425E-2</v>
      </c>
      <c r="J82" s="32">
        <f t="shared" si="26"/>
        <v>2.9641185647425898E-2</v>
      </c>
      <c r="K82" s="32">
        <f t="shared" si="26"/>
        <v>3.2160312805474094E-2</v>
      </c>
      <c r="L82" s="32">
        <f t="shared" si="26"/>
        <v>9.522682072165925E-2</v>
      </c>
      <c r="M82" s="32">
        <f t="shared" si="26"/>
        <v>4.976436508279649E-2</v>
      </c>
      <c r="N82" s="32">
        <f t="shared" si="26"/>
        <v>7.6606260296540364E-3</v>
      </c>
      <c r="O82" s="32">
        <f t="shared" si="26"/>
        <v>0.1811084770702199</v>
      </c>
      <c r="P82" s="32">
        <f t="shared" si="26"/>
        <v>0.12091220541924767</v>
      </c>
      <c r="Q82" s="32">
        <f t="shared" si="26"/>
        <v>0.12555956901608473</v>
      </c>
    </row>
    <row r="83" spans="1:17" x14ac:dyDescent="0.35">
      <c r="A83" s="17"/>
      <c r="B83" s="2"/>
      <c r="C83" s="2"/>
    </row>
    <row r="84" spans="1:17" x14ac:dyDescent="0.35">
      <c r="A84" s="19"/>
      <c r="B84" s="2"/>
      <c r="C84" s="2"/>
    </row>
    <row r="85" spans="1:17" x14ac:dyDescent="0.35">
      <c r="A85" s="19"/>
      <c r="B85" s="2"/>
      <c r="C85" s="2"/>
    </row>
    <row r="86" spans="1:17" x14ac:dyDescent="0.35">
      <c r="A86" s="19"/>
      <c r="B86" s="2"/>
      <c r="C86" s="2"/>
    </row>
    <row r="87" spans="1:17" x14ac:dyDescent="0.35">
      <c r="A87" s="19"/>
      <c r="B87" s="2"/>
      <c r="C87" s="2"/>
    </row>
    <row r="88" spans="1:17" x14ac:dyDescent="0.35">
      <c r="A88" s="19"/>
      <c r="B88" s="2"/>
      <c r="C88" s="2"/>
    </row>
    <row r="89" spans="1:17" x14ac:dyDescent="0.35">
      <c r="A89" s="19"/>
      <c r="B89" s="2"/>
      <c r="C89" s="2"/>
    </row>
    <row r="90" spans="1:17" x14ac:dyDescent="0.35">
      <c r="A90" s="19"/>
      <c r="B90" s="2"/>
      <c r="C90" s="2"/>
    </row>
    <row r="91" spans="1:17" x14ac:dyDescent="0.35">
      <c r="A91" s="19"/>
      <c r="B91" s="2"/>
      <c r="C91" s="2"/>
    </row>
    <row r="92" spans="1:17" x14ac:dyDescent="0.35">
      <c r="A92" s="19"/>
      <c r="B92" s="2"/>
      <c r="C92" s="2"/>
    </row>
    <row r="93" spans="1:17" x14ac:dyDescent="0.35">
      <c r="A93" s="19"/>
      <c r="B93" s="2"/>
      <c r="C93" s="2"/>
    </row>
    <row r="94" spans="1:17" x14ac:dyDescent="0.35">
      <c r="A94" s="19"/>
      <c r="B94" s="2"/>
      <c r="C94" s="2"/>
    </row>
    <row r="95" spans="1:17" x14ac:dyDescent="0.35">
      <c r="A95" s="19"/>
      <c r="B95" s="2"/>
      <c r="C95" s="2"/>
    </row>
    <row r="96" spans="1:17" x14ac:dyDescent="0.35">
      <c r="A96" s="19"/>
      <c r="B96" s="2"/>
      <c r="C96" s="2"/>
    </row>
    <row r="97" spans="1:17" x14ac:dyDescent="0.35">
      <c r="A97" s="19"/>
      <c r="B97" s="2"/>
      <c r="C97" s="2"/>
    </row>
    <row r="98" spans="1:17" x14ac:dyDescent="0.35">
      <c r="A98" s="19"/>
      <c r="B98" s="2"/>
      <c r="C98" s="2"/>
    </row>
    <row r="99" spans="1:17" x14ac:dyDescent="0.35">
      <c r="A99" s="19"/>
      <c r="B99" s="2"/>
      <c r="C99" s="2"/>
    </row>
    <row r="100" spans="1:17" x14ac:dyDescent="0.35">
      <c r="A100" s="19"/>
      <c r="B100" s="2"/>
      <c r="C100" s="2"/>
    </row>
    <row r="101" spans="1:17" x14ac:dyDescent="0.35">
      <c r="A101" s="19"/>
      <c r="B101" s="2"/>
      <c r="C101" s="2"/>
    </row>
    <row r="102" spans="1:17" x14ac:dyDescent="0.35">
      <c r="A102" s="19"/>
      <c r="B102" s="2"/>
      <c r="C102" s="2"/>
    </row>
    <row r="103" spans="1:17" x14ac:dyDescent="0.35">
      <c r="A103" s="19"/>
      <c r="B103" s="2"/>
      <c r="C103" s="2"/>
    </row>
    <row r="104" spans="1:17" x14ac:dyDescent="0.35">
      <c r="A104" s="17"/>
      <c r="B104" s="3"/>
      <c r="C104" s="3"/>
      <c r="E104" s="3"/>
      <c r="F104" s="3"/>
      <c r="G104" s="3"/>
    </row>
    <row r="105" spans="1:17" x14ac:dyDescent="0.35">
      <c r="A105" s="17"/>
      <c r="B105" s="3"/>
      <c r="C105" s="3"/>
      <c r="E105" s="3"/>
      <c r="F105" s="3"/>
      <c r="G105" s="3"/>
    </row>
    <row r="106" spans="1:17" x14ac:dyDescent="0.35">
      <c r="A106" s="10" t="s">
        <v>31</v>
      </c>
      <c r="B106" s="3"/>
      <c r="C106" s="3"/>
    </row>
    <row r="107" spans="1:17" x14ac:dyDescent="0.35">
      <c r="A107" s="17"/>
      <c r="B107" s="3"/>
      <c r="C107" s="3"/>
    </row>
    <row r="108" spans="1:17" x14ac:dyDescent="0.35">
      <c r="A108" s="25"/>
      <c r="B108" s="4">
        <v>2010</v>
      </c>
      <c r="C108" s="4">
        <v>2011</v>
      </c>
      <c r="D108" s="4">
        <v>2012</v>
      </c>
      <c r="E108" s="4">
        <v>2013</v>
      </c>
      <c r="F108" s="4">
        <v>2014</v>
      </c>
      <c r="G108" s="4">
        <v>2015</v>
      </c>
      <c r="H108" s="4">
        <v>2016</v>
      </c>
      <c r="I108" s="4">
        <v>2017</v>
      </c>
      <c r="J108" s="4">
        <v>2018</v>
      </c>
      <c r="K108" s="4">
        <v>2019</v>
      </c>
      <c r="L108" s="4">
        <v>2020</v>
      </c>
      <c r="M108" s="4">
        <v>2021</v>
      </c>
      <c r="N108" s="4">
        <v>2022</v>
      </c>
      <c r="O108" s="4">
        <v>2023</v>
      </c>
      <c r="P108" s="45">
        <v>2024</v>
      </c>
      <c r="Q108" s="45">
        <v>2025</v>
      </c>
    </row>
    <row r="109" spans="1:17" x14ac:dyDescent="0.35">
      <c r="A109" s="12" t="s">
        <v>9</v>
      </c>
      <c r="B109" s="31">
        <v>46300</v>
      </c>
      <c r="C109" s="31">
        <v>46973</v>
      </c>
      <c r="D109" s="31">
        <v>47772</v>
      </c>
      <c r="E109" s="31">
        <v>46993</v>
      </c>
      <c r="F109" s="31">
        <v>41869</v>
      </c>
      <c r="G109" s="31">
        <v>39142</v>
      </c>
      <c r="H109" s="31">
        <v>38576</v>
      </c>
      <c r="I109" s="31">
        <v>37856</v>
      </c>
      <c r="J109" s="31">
        <v>38614</v>
      </c>
      <c r="K109" s="31">
        <v>39647</v>
      </c>
      <c r="L109" s="31">
        <v>43337</v>
      </c>
      <c r="M109" s="31">
        <v>45309</v>
      </c>
      <c r="N109" s="31">
        <v>45679</v>
      </c>
      <c r="O109" s="31">
        <v>53572</v>
      </c>
      <c r="P109" s="31">
        <v>60330</v>
      </c>
      <c r="Q109" s="31">
        <v>68989</v>
      </c>
    </row>
    <row r="110" spans="1:17" x14ac:dyDescent="0.35">
      <c r="A110" s="26" t="s">
        <v>10</v>
      </c>
      <c r="B110" s="35">
        <v>23159</v>
      </c>
      <c r="C110" s="35">
        <v>23408</v>
      </c>
      <c r="D110" s="35">
        <v>23549</v>
      </c>
      <c r="E110" s="36">
        <v>22819</v>
      </c>
      <c r="F110" s="36">
        <v>20278</v>
      </c>
      <c r="G110" s="36">
        <v>18801</v>
      </c>
      <c r="H110" s="36">
        <v>18401</v>
      </c>
      <c r="I110" s="35">
        <v>17985</v>
      </c>
      <c r="J110" s="35">
        <v>18154</v>
      </c>
      <c r="K110" s="35">
        <v>18529</v>
      </c>
      <c r="L110" s="35">
        <v>20208</v>
      </c>
      <c r="M110" s="35">
        <v>21029</v>
      </c>
      <c r="N110" s="36">
        <v>21213</v>
      </c>
      <c r="O110" s="43">
        <v>24675</v>
      </c>
      <c r="P110" s="43">
        <v>27939</v>
      </c>
      <c r="Q110" s="43">
        <v>32531</v>
      </c>
    </row>
    <row r="111" spans="1:17" x14ac:dyDescent="0.35">
      <c r="A111" s="12" t="s">
        <v>11</v>
      </c>
      <c r="B111" s="31">
        <v>23141</v>
      </c>
      <c r="C111" s="31">
        <v>23565</v>
      </c>
      <c r="D111" s="31">
        <v>24223</v>
      </c>
      <c r="E111" s="31">
        <v>24174</v>
      </c>
      <c r="F111" s="31">
        <v>21591</v>
      </c>
      <c r="G111" s="31">
        <v>20341</v>
      </c>
      <c r="H111" s="31">
        <v>20175</v>
      </c>
      <c r="I111" s="31">
        <v>19871</v>
      </c>
      <c r="J111" s="31">
        <v>20460</v>
      </c>
      <c r="K111" s="31">
        <v>21118</v>
      </c>
      <c r="L111" s="31">
        <v>23129</v>
      </c>
      <c r="M111" s="31">
        <v>24280</v>
      </c>
      <c r="N111" s="31">
        <v>24466</v>
      </c>
      <c r="O111" s="31">
        <v>28897</v>
      </c>
      <c r="P111" s="31">
        <v>32391</v>
      </c>
      <c r="Q111" s="31">
        <v>36458</v>
      </c>
    </row>
    <row r="112" spans="1:17" x14ac:dyDescent="0.35">
      <c r="A112" s="26" t="s">
        <v>12</v>
      </c>
      <c r="B112" s="39">
        <f>B110/B109</f>
        <v>0.50019438444924402</v>
      </c>
      <c r="C112" s="39">
        <f t="shared" ref="C112:Q112" si="27">C110/C109</f>
        <v>0.49832882719860344</v>
      </c>
      <c r="D112" s="39">
        <f t="shared" si="27"/>
        <v>0.49294565854475425</v>
      </c>
      <c r="E112" s="39">
        <f t="shared" si="27"/>
        <v>0.4855829591641308</v>
      </c>
      <c r="F112" s="39">
        <f t="shared" si="27"/>
        <v>0.48432014139339369</v>
      </c>
      <c r="G112" s="39">
        <f t="shared" si="27"/>
        <v>0.4803280363803587</v>
      </c>
      <c r="H112" s="39">
        <f t="shared" si="27"/>
        <v>0.47700642886768974</v>
      </c>
      <c r="I112" s="39">
        <f t="shared" si="27"/>
        <v>0.47508981403212175</v>
      </c>
      <c r="J112" s="39">
        <f t="shared" si="27"/>
        <v>0.47014036359869477</v>
      </c>
      <c r="K112" s="39">
        <f t="shared" si="27"/>
        <v>0.46734935808510103</v>
      </c>
      <c r="L112" s="39">
        <f t="shared" si="27"/>
        <v>0.46629900546876801</v>
      </c>
      <c r="M112" s="39">
        <f t="shared" si="27"/>
        <v>0.46412412544968989</v>
      </c>
      <c r="N112" s="39">
        <f t="shared" si="27"/>
        <v>0.46439282821427791</v>
      </c>
      <c r="O112" s="39">
        <f t="shared" si="27"/>
        <v>0.46059508698573881</v>
      </c>
      <c r="P112" s="39">
        <f t="shared" si="27"/>
        <v>0.4631029338637494</v>
      </c>
      <c r="Q112" s="39">
        <f t="shared" si="27"/>
        <v>0.47153894099059268</v>
      </c>
    </row>
    <row r="113" spans="1:17" x14ac:dyDescent="0.35">
      <c r="A113" s="27" t="s">
        <v>13</v>
      </c>
      <c r="B113" s="44">
        <f>B111/B109</f>
        <v>0.49980561555075592</v>
      </c>
      <c r="C113" s="44">
        <f t="shared" ref="C113:Q113" si="28">C111/C109</f>
        <v>0.5016711728013965</v>
      </c>
      <c r="D113" s="44">
        <f t="shared" si="28"/>
        <v>0.50705434145524575</v>
      </c>
      <c r="E113" s="44">
        <f t="shared" si="28"/>
        <v>0.51441704083586914</v>
      </c>
      <c r="F113" s="44">
        <f t="shared" si="28"/>
        <v>0.51567985860660637</v>
      </c>
      <c r="G113" s="44">
        <f t="shared" si="28"/>
        <v>0.5196719636196413</v>
      </c>
      <c r="H113" s="44">
        <f t="shared" si="28"/>
        <v>0.52299357113231026</v>
      </c>
      <c r="I113" s="44">
        <f t="shared" si="28"/>
        <v>0.52491018596787831</v>
      </c>
      <c r="J113" s="44">
        <f t="shared" si="28"/>
        <v>0.52985963640130518</v>
      </c>
      <c r="K113" s="44">
        <f t="shared" si="28"/>
        <v>0.53265064191489897</v>
      </c>
      <c r="L113" s="44">
        <f t="shared" si="28"/>
        <v>0.53370099453123199</v>
      </c>
      <c r="M113" s="44">
        <f t="shared" si="28"/>
        <v>0.53587587455031005</v>
      </c>
      <c r="N113" s="44">
        <f t="shared" si="28"/>
        <v>0.53560717178572215</v>
      </c>
      <c r="O113" s="44">
        <f t="shared" si="28"/>
        <v>0.53940491301426119</v>
      </c>
      <c r="P113" s="44">
        <f t="shared" si="28"/>
        <v>0.53689706613625066</v>
      </c>
      <c r="Q113" s="44">
        <f t="shared" si="28"/>
        <v>0.52846105900940732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Evolucion General ASTURIAS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PUESTO_A</dc:creator>
  <cp:lastModifiedBy>Begoña Bastida Blazquez</cp:lastModifiedBy>
  <cp:lastPrinted>2012-12-21T08:41:57Z</cp:lastPrinted>
  <dcterms:created xsi:type="dcterms:W3CDTF">2012-12-21T08:32:36Z</dcterms:created>
  <dcterms:modified xsi:type="dcterms:W3CDTF">2026-04-15T07:13:12Z</dcterms:modified>
</cp:coreProperties>
</file>