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5100" activeTab="0"/>
  </bookViews>
  <sheets>
    <sheet name="Evolucion General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<sst xmlns="http://schemas.openxmlformats.org/spreadsheetml/2006/main" count="33" uniqueCount="31">
  <si>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TOTAL POBLACIÓN</t>
  </si>
  <si>
    <t>Españoles</t>
  </si>
  <si>
    <t>Extranjeros</t>
  </si>
  <si>
    <t>   Variación Interanual Españoles</t>
  </si>
  <si>
    <t>   % Variación Interanual Españoles</t>
  </si>
  <si>
    <t>   Variación Interanual Extranjeros</t>
  </si>
  <si>
    <t>   % Variación Interanual Extranjeros</t>
  </si>
  <si>
    <t>HOMBRES</t>
  </si>
  <si>
    <t>Porcentaje Extranjeros</t>
  </si>
  <si>
    <t>MUJERES</t>
  </si>
  <si>
    <t>Españolas</t>
  </si>
  <si>
    <t>Extranjeras</t>
  </si>
  <si>
    <t>Porcentaje de Extranjeras</t>
  </si>
  <si>
    <t>   Variación Interanual Españolas</t>
  </si>
  <si>
    <t>   % Variación Interanual Españolas</t>
  </si>
  <si>
    <t>TOTAL EXTRANJEROS</t>
  </si>
  <si>
    <t xml:space="preserve">HOMBRES </t>
  </si>
  <si>
    <t xml:space="preserve">MUJERES </t>
  </si>
  <si>
    <t>Porcentaje Hombres</t>
  </si>
  <si>
    <t>Porcentaje Mujeres</t>
  </si>
  <si>
    <t>Evolución  de Población Española y Extranjera en Asturias. Periodo 2000 - 2020. Hombres.</t>
  </si>
  <si>
    <t>Evolución  de Población  Extranjera en Asturias. Periodo 2000 - 2020.</t>
  </si>
  <si>
    <t>Evolución  de Población Española y Extranjera en Asturias. Periodo 2000 - 2020. Mujeres.</t>
  </si>
  <si>
    <t>Evolución General de Población Española y Extranjera en Asturias. Periodo 2000 - 2020</t>
  </si>
  <si>
    <t>Españoles/as</t>
  </si>
  <si>
    <t>Extranjeros/as</t>
  </si>
  <si>
    <t>Porcentanje Extranjeros/as</t>
  </si>
  <si>
    <t>   Variación Interanual Españoles/as</t>
  </si>
  <si>
    <t>   % Variación Interanual Españoles/as</t>
  </si>
  <si>
    <t>   Variación Interanual Extranjeros/as</t>
  </si>
  <si>
    <t>   % Variación Interanual Extranjeros/as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</si>
</sst>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8" borderId="10" xfId="0" applyFont="1" applyFill="1" applyBorder="1" applyAlignment="1">
      <alignment/>
    </xf>
    <xf numFmtId="0" fontId="42" fillId="18" borderId="11" xfId="0" applyFont="1" applyFill="1" applyBorder="1" applyAlignment="1">
      <alignment horizontal="center"/>
    </xf>
    <xf numFmtId="0" fontId="42" fillId="18" borderId="12" xfId="0" applyFont="1" applyFill="1" applyBorder="1" applyAlignment="1">
      <alignment horizontal="center"/>
    </xf>
    <xf numFmtId="3" fontId="41" fillId="6" borderId="0" xfId="0" applyNumberFormat="1" applyFont="1" applyFill="1" applyBorder="1" applyAlignment="1">
      <alignment/>
    </xf>
    <xf numFmtId="3" fontId="41" fillId="6" borderId="13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43" fillId="6" borderId="14" xfId="0" applyNumberFormat="1" applyFont="1" applyFill="1" applyBorder="1" applyAlignment="1">
      <alignment horizontal="center" vertical="center" wrapText="1"/>
    </xf>
    <xf numFmtId="0" fontId="41" fillId="6" borderId="0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6" borderId="0" xfId="0" applyFont="1" applyFill="1" applyBorder="1" applyAlignment="1">
      <alignment/>
    </xf>
    <xf numFmtId="0" fontId="43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Border="1" applyAlignment="1">
      <alignment/>
    </xf>
    <xf numFmtId="10" fontId="41" fillId="0" borderId="16" xfId="0" applyNumberFormat="1" applyFont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18" borderId="10" xfId="0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0" fontId="41" fillId="6" borderId="16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2" fillId="18" borderId="10" xfId="0" applyFont="1" applyFill="1" applyBorder="1" applyAlignment="1">
      <alignment horizontal="center" wrapText="1"/>
    </xf>
    <xf numFmtId="0" fontId="44" fillId="6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6" borderId="15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10" fontId="41" fillId="0" borderId="0" xfId="53" applyNumberFormat="1" applyFont="1" applyAlignment="1">
      <alignment/>
    </xf>
    <xf numFmtId="3" fontId="41" fillId="0" borderId="0" xfId="0" applyNumberFormat="1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53" applyNumberFormat="1" applyFont="1" applyBorder="1" applyAlignment="1">
      <alignment/>
    </xf>
    <xf numFmtId="10" fontId="0" fillId="0" borderId="16" xfId="53" applyNumberFormat="1" applyFont="1" applyBorder="1" applyAlignment="1">
      <alignment/>
    </xf>
    <xf numFmtId="164" fontId="0" fillId="0" borderId="0" xfId="53" applyNumberFormat="1" applyFont="1" applyBorder="1" applyAlignment="1">
      <alignment/>
    </xf>
    <xf numFmtId="164" fontId="0" fillId="6" borderId="16" xfId="53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164" fontId="0" fillId="6" borderId="17" xfId="53" applyNumberFormat="1" applyFont="1" applyFill="1" applyBorder="1" applyAlignment="1">
      <alignment/>
    </xf>
    <xf numFmtId="10" fontId="0" fillId="0" borderId="0" xfId="53" applyNumberFormat="1" applyFont="1" applyFill="1" applyBorder="1" applyAlignment="1">
      <alignment/>
    </xf>
    <xf numFmtId="10" fontId="41" fillId="0" borderId="0" xfId="53" applyNumberFormat="1" applyFont="1" applyBorder="1" applyAlignment="1">
      <alignment/>
    </xf>
    <xf numFmtId="10" fontId="41" fillId="0" borderId="16" xfId="53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10" fontId="41" fillId="0" borderId="13" xfId="53" applyNumberFormat="1" applyFont="1" applyBorder="1" applyAlignment="1">
      <alignment/>
    </xf>
    <xf numFmtId="10" fontId="41" fillId="0" borderId="17" xfId="53" applyNumberFormat="1" applyFont="1" applyBorder="1" applyAlignment="1">
      <alignment/>
    </xf>
    <xf numFmtId="3" fontId="41" fillId="6" borderId="14" xfId="0" applyNumberFormat="1" applyFont="1" applyFill="1" applyBorder="1" applyAlignment="1">
      <alignment/>
    </xf>
    <xf numFmtId="3" fontId="41" fillId="0" borderId="14" xfId="0" applyNumberFormat="1" applyFont="1" applyBorder="1" applyAlignment="1">
      <alignment/>
    </xf>
    <xf numFmtId="10" fontId="41" fillId="0" borderId="14" xfId="0" applyNumberFormat="1" applyFont="1" applyBorder="1" applyAlignment="1">
      <alignment/>
    </xf>
    <xf numFmtId="10" fontId="41" fillId="6" borderId="14" xfId="0" applyNumberFormat="1" applyFont="1" applyFill="1" applyBorder="1" applyAlignment="1">
      <alignment/>
    </xf>
    <xf numFmtId="10" fontId="41" fillId="0" borderId="15" xfId="0" applyNumberFormat="1" applyFont="1" applyBorder="1" applyAlignment="1">
      <alignment/>
    </xf>
    <xf numFmtId="164" fontId="0" fillId="0" borderId="13" xfId="53" applyNumberFormat="1" applyFont="1" applyFill="1" applyBorder="1" applyAlignment="1">
      <alignment/>
    </xf>
    <xf numFmtId="10" fontId="41" fillId="6" borderId="15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 Española y Extranjera en Asturias Periodo 2000 - 2020</a:t>
            </a:r>
          </a:p>
        </c:rich>
      </c:tx>
      <c:layout>
        <c:manualLayout>
          <c:xMode val="factor"/>
          <c:yMode val="factor"/>
          <c:x val="-0.0115"/>
          <c:y val="-0.0127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3"/>
          <c:y val="0.0765"/>
          <c:w val="0.9925"/>
          <c:h val="0.848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General'!$A$9</c:f>
              <c:strCache>
                <c:ptCount val="1"/>
                <c:pt idx="0">
                  <c:v>Extranjeros/as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General'!$B$6:$V$6</c:f>
              <c:numCache/>
            </c:numRef>
          </c:cat>
          <c:val>
            <c:numRef>
              <c:f>'Evolucion General'!$B$9:$V$9</c:f>
              <c:numCache/>
            </c:numRef>
          </c:val>
          <c:smooth val="0"/>
        </c:ser>
        <c:marker val="1"/>
        <c:axId val="26706882"/>
        <c:axId val="39035347"/>
      </c:lineChart>
      <c:lineChart>
        <c:grouping val="stacked"/>
        <c:varyColors val="0"/>
        <c:ser>
          <c:idx val="0"/>
          <c:order val="0"/>
          <c:tx>
            <c:strRef>
              <c:f>'Evolucion General'!$A$8</c:f>
              <c:strCache>
                <c:ptCount val="1"/>
                <c:pt idx="0">
                  <c:v>Españoles/as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General'!$B$6:$R$6</c:f>
              <c:numCache/>
            </c:numRef>
          </c:cat>
          <c:val>
            <c:numRef>
              <c:f>'Evolucion General'!$B$8:$V$8</c:f>
              <c:numCache/>
            </c:numRef>
          </c:val>
          <c:smooth val="0"/>
        </c:ser>
        <c:marker val="1"/>
        <c:axId val="15773804"/>
        <c:axId val="7746509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06882"/>
        <c:crossesAt val="1"/>
        <c:crossBetween val="between"/>
        <c:dispUnits/>
      </c:valAx>
      <c:catAx>
        <c:axId val="15773804"/>
        <c:scaling>
          <c:orientation val="minMax"/>
        </c:scaling>
        <c:axPos val="b"/>
        <c:delete val="1"/>
        <c:majorTickMark val="out"/>
        <c:minorTickMark val="none"/>
        <c:tickLblPos val="nextTo"/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38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315"/>
          <c:w val="0.378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Española y Extranjera en Asturias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2000 - 2020. Hombres.</a:t>
            </a:r>
          </a:p>
        </c:rich>
      </c:tx>
      <c:layout>
        <c:manualLayout>
          <c:xMode val="factor"/>
          <c:yMode val="factor"/>
          <c:x val="-0.00525"/>
          <c:y val="-0.010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75"/>
          <c:y val="0.12875"/>
          <c:w val="0.992"/>
          <c:h val="0.79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General'!$A$48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General'!$B$45:$V$45</c:f>
              <c:numCache/>
            </c:numRef>
          </c:cat>
          <c:val>
            <c:numRef>
              <c:f>'Evolucion General'!$B$48:$V$48</c:f>
              <c:numCache/>
            </c:numRef>
          </c:val>
          <c:smooth val="0"/>
        </c:ser>
        <c:marker val="1"/>
        <c:axId val="2609718"/>
        <c:axId val="23487463"/>
      </c:lineChart>
      <c:lineChart>
        <c:grouping val="stacked"/>
        <c:varyColors val="0"/>
        <c:ser>
          <c:idx val="0"/>
          <c:order val="0"/>
          <c:tx>
            <c:strRef>
              <c:f>'Evolucion General'!$A$47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General'!$B$45:$R$45</c:f>
              <c:numCache/>
            </c:numRef>
          </c:cat>
          <c:val>
            <c:numRef>
              <c:f>'Evolucion General'!$B$47:$V$47</c:f>
              <c:numCache/>
            </c:numRef>
          </c:val>
          <c:smooth val="0"/>
        </c:ser>
        <c:marker val="1"/>
        <c:axId val="10060576"/>
        <c:axId val="23436321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9718"/>
        <c:crossesAt val="1"/>
        <c:crossBetween val="between"/>
        <c:dispUnits/>
      </c:valAx>
      <c:catAx>
        <c:axId val="100605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5"/>
          <c:y val="0.9285"/>
          <c:w val="0.217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Española y Extranjera en Asturias 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2000 - 2020. Mujeres.</a:t>
            </a:r>
          </a:p>
        </c:rich>
      </c:tx>
      <c:layout>
        <c:manualLayout>
          <c:xMode val="factor"/>
          <c:yMode val="factor"/>
          <c:x val="0.016"/>
          <c:y val="0.005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5"/>
          <c:y val="0.1325"/>
          <c:w val="0.9925"/>
          <c:h val="0.784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General'!$A$86</c:f>
              <c:strCache>
                <c:ptCount val="1"/>
                <c:pt idx="0">
                  <c:v>Extranjeras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General'!$B$83:$V$83</c:f>
              <c:numCache/>
            </c:numRef>
          </c:cat>
          <c:val>
            <c:numRef>
              <c:f>'Evolucion General'!$B$86:$V$86</c:f>
              <c:numCache/>
            </c:numRef>
          </c:val>
          <c:smooth val="0"/>
        </c:ser>
        <c:marker val="1"/>
        <c:axId val="9600298"/>
        <c:axId val="19293819"/>
      </c:lineChart>
      <c:lineChart>
        <c:grouping val="stacked"/>
        <c:varyColors val="0"/>
        <c:ser>
          <c:idx val="0"/>
          <c:order val="0"/>
          <c:tx>
            <c:strRef>
              <c:f>'Evolucion General'!$A$85</c:f>
              <c:strCache>
                <c:ptCount val="1"/>
                <c:pt idx="0">
                  <c:v>Españolas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General'!$B$83:$R$83</c:f>
              <c:numCache/>
            </c:numRef>
          </c:cat>
          <c:val>
            <c:numRef>
              <c:f>'Evolucion General'!$B$85:$V$85</c:f>
              <c:numCache/>
            </c:numRef>
          </c:val>
          <c:smooth val="0"/>
        </c:ser>
        <c:marker val="1"/>
        <c:axId val="39426644"/>
        <c:axId val="19295477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00298"/>
        <c:crossesAt val="1"/>
        <c:crossBetween val="between"/>
        <c:dispUnits/>
      </c:valAx>
      <c:catAx>
        <c:axId val="39426644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8"/>
          <c:y val="0.92675"/>
          <c:w val="0.20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Extranjera en Asturias. Periodo 2000 - 2020 Por Sexo.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5"/>
          <c:y val="0.08275"/>
          <c:w val="0.9867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'Evolucion General'!$A$125</c:f>
              <c:strCache>
                <c:ptCount val="1"/>
                <c:pt idx="0">
                  <c:v>HOMBRES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General'!$B$123:$V$123</c:f>
              <c:numCache/>
            </c:numRef>
          </c:cat>
          <c:val>
            <c:numRef>
              <c:f>'Evolucion General'!$B$125:$V$125</c:f>
              <c:numCache/>
            </c:numRef>
          </c:val>
          <c:smooth val="0"/>
        </c:ser>
        <c:ser>
          <c:idx val="1"/>
          <c:order val="1"/>
          <c:tx>
            <c:strRef>
              <c:f>'Evolucion General'!$A$126</c:f>
              <c:strCache>
                <c:ptCount val="1"/>
                <c:pt idx="0">
                  <c:v>MUJERES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General'!$B$123:$V$123</c:f>
              <c:numCache/>
            </c:numRef>
          </c:cat>
          <c:val>
            <c:numRef>
              <c:f>'Evolucion General'!$B$126:$V$126</c:f>
              <c:numCache/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41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"/>
          <c:y val="0.92575"/>
          <c:w val="0.19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</cdr:x>
      <cdr:y>0.915</cdr:y>
    </cdr:from>
    <cdr:to>
      <cdr:x>0.995</cdr:x>
      <cdr:y>1</cdr:y>
    </cdr:to>
    <cdr:pic>
      <cdr:nvPicPr>
        <cdr:cNvPr id="1" name="2 Imagen" descr="ODINA-logo.jpg"/>
        <cdr:cNvPicPr preferRelativeResize="1">
          <a:picLocks noChangeAspect="1"/>
        </cdr:cNvPicPr>
      </cdr:nvPicPr>
      <cdr:blipFill>
        <a:blip r:embed="rId1"/>
        <a:srcRect b="23333"/>
        <a:stretch>
          <a:fillRect/>
        </a:stretch>
      </cdr:blipFill>
      <cdr:spPr>
        <a:xfrm>
          <a:off x="8458200" y="3371850"/>
          <a:ext cx="533400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17</xdr:row>
      <xdr:rowOff>171450</xdr:rowOff>
    </xdr:from>
    <xdr:to>
      <xdr:col>15</xdr:col>
      <xdr:colOff>619125</xdr:colOff>
      <xdr:row>38</xdr:row>
      <xdr:rowOff>9525</xdr:rowOff>
    </xdr:to>
    <xdr:graphicFrame>
      <xdr:nvGraphicFramePr>
        <xdr:cNvPr id="1" name="5 Gráfico"/>
        <xdr:cNvGraphicFramePr/>
      </xdr:nvGraphicFramePr>
      <xdr:xfrm>
        <a:off x="1885950" y="3943350"/>
        <a:ext cx="10925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55</xdr:row>
      <xdr:rowOff>66675</xdr:rowOff>
    </xdr:from>
    <xdr:to>
      <xdr:col>14</xdr:col>
      <xdr:colOff>609600</xdr:colOff>
      <xdr:row>74</xdr:row>
      <xdr:rowOff>133350</xdr:rowOff>
    </xdr:to>
    <xdr:graphicFrame>
      <xdr:nvGraphicFramePr>
        <xdr:cNvPr id="2" name="6 Gráfico"/>
        <xdr:cNvGraphicFramePr/>
      </xdr:nvGraphicFramePr>
      <xdr:xfrm>
        <a:off x="3000375" y="11610975"/>
        <a:ext cx="90392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93</xdr:row>
      <xdr:rowOff>95250</xdr:rowOff>
    </xdr:from>
    <xdr:to>
      <xdr:col>15</xdr:col>
      <xdr:colOff>47625</xdr:colOff>
      <xdr:row>112</xdr:row>
      <xdr:rowOff>66675</xdr:rowOff>
    </xdr:to>
    <xdr:graphicFrame>
      <xdr:nvGraphicFramePr>
        <xdr:cNvPr id="3" name="7 Gráfico"/>
        <xdr:cNvGraphicFramePr/>
      </xdr:nvGraphicFramePr>
      <xdr:xfrm>
        <a:off x="2581275" y="19383375"/>
        <a:ext cx="96583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400050</xdr:colOff>
      <xdr:row>18</xdr:row>
      <xdr:rowOff>76200</xdr:rowOff>
    </xdr:from>
    <xdr:to>
      <xdr:col>2</xdr:col>
      <xdr:colOff>609600</xdr:colOff>
      <xdr:row>19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924050" y="4038600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Extranjeros/as</a:t>
          </a:r>
        </a:p>
      </xdr:txBody>
    </xdr:sp>
    <xdr:clientData/>
  </xdr:twoCellAnchor>
  <xdr:twoCellAnchor>
    <xdr:from>
      <xdr:col>14</xdr:col>
      <xdr:colOff>447675</xdr:colOff>
      <xdr:row>18</xdr:row>
      <xdr:rowOff>66675</xdr:rowOff>
    </xdr:from>
    <xdr:to>
      <xdr:col>15</xdr:col>
      <xdr:colOff>571500</xdr:colOff>
      <xdr:row>20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1877675" y="4029075"/>
          <a:ext cx="8858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Españoles/as</a:t>
          </a:r>
        </a:p>
      </xdr:txBody>
    </xdr:sp>
    <xdr:clientData/>
  </xdr:twoCellAnchor>
  <xdr:twoCellAnchor>
    <xdr:from>
      <xdr:col>2</xdr:col>
      <xdr:colOff>352425</xdr:colOff>
      <xdr:row>94</xdr:row>
      <xdr:rowOff>57150</xdr:rowOff>
    </xdr:from>
    <xdr:to>
      <xdr:col>3</xdr:col>
      <xdr:colOff>371475</xdr:colOff>
      <xdr:row>95</xdr:row>
      <xdr:rowOff>104775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638425" y="19535775"/>
          <a:ext cx="781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Extranjeras</a:t>
          </a:r>
        </a:p>
      </xdr:txBody>
    </xdr:sp>
    <xdr:clientData/>
  </xdr:twoCellAnchor>
  <xdr:twoCellAnchor>
    <xdr:from>
      <xdr:col>13</xdr:col>
      <xdr:colOff>762000</xdr:colOff>
      <xdr:row>94</xdr:row>
      <xdr:rowOff>47625</xdr:rowOff>
    </xdr:from>
    <xdr:to>
      <xdr:col>15</xdr:col>
      <xdr:colOff>9525</xdr:colOff>
      <xdr:row>95</xdr:row>
      <xdr:rowOff>161925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1430000" y="19526250"/>
          <a:ext cx="771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Españolas</a:t>
          </a:r>
        </a:p>
      </xdr:txBody>
    </xdr:sp>
    <xdr:clientData/>
  </xdr:twoCellAnchor>
  <xdr:twoCellAnchor>
    <xdr:from>
      <xdr:col>2</xdr:col>
      <xdr:colOff>742950</xdr:colOff>
      <xdr:row>56</xdr:row>
      <xdr:rowOff>57150</xdr:rowOff>
    </xdr:from>
    <xdr:to>
      <xdr:col>4</xdr:col>
      <xdr:colOff>200025</xdr:colOff>
      <xdr:row>57</xdr:row>
      <xdr:rowOff>171450</xdr:rowOff>
    </xdr:to>
    <xdr:sp>
      <xdr:nvSpPr>
        <xdr:cNvPr id="8" name="13 CuadroTexto"/>
        <xdr:cNvSpPr txBox="1">
          <a:spLocks noChangeArrowheads="1"/>
        </xdr:cNvSpPr>
      </xdr:nvSpPr>
      <xdr:spPr>
        <a:xfrm>
          <a:off x="3028950" y="11791950"/>
          <a:ext cx="981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Extranjeros/as</a:t>
          </a:r>
        </a:p>
      </xdr:txBody>
    </xdr:sp>
    <xdr:clientData/>
  </xdr:twoCellAnchor>
  <xdr:twoCellAnchor>
    <xdr:from>
      <xdr:col>2</xdr:col>
      <xdr:colOff>247650</xdr:colOff>
      <xdr:row>129</xdr:row>
      <xdr:rowOff>76200</xdr:rowOff>
    </xdr:from>
    <xdr:to>
      <xdr:col>15</xdr:col>
      <xdr:colOff>238125</xdr:colOff>
      <xdr:row>148</xdr:row>
      <xdr:rowOff>9525</xdr:rowOff>
    </xdr:to>
    <xdr:graphicFrame>
      <xdr:nvGraphicFramePr>
        <xdr:cNvPr id="9" name="10 Gráfico"/>
        <xdr:cNvGraphicFramePr/>
      </xdr:nvGraphicFramePr>
      <xdr:xfrm>
        <a:off x="2533650" y="26222325"/>
        <a:ext cx="9896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447675</xdr:colOff>
      <xdr:row>56</xdr:row>
      <xdr:rowOff>66675</xdr:rowOff>
    </xdr:from>
    <xdr:to>
      <xdr:col>14</xdr:col>
      <xdr:colOff>561975</xdr:colOff>
      <xdr:row>58</xdr:row>
      <xdr:rowOff>66675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11115675" y="11801475"/>
          <a:ext cx="876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Españoles/as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57150</xdr:rowOff>
    </xdr:from>
    <xdr:to>
      <xdr:col>0</xdr:col>
      <xdr:colOff>1276350</xdr:colOff>
      <xdr:row>3</xdr:row>
      <xdr:rowOff>38100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571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35</xdr:row>
      <xdr:rowOff>171450</xdr:rowOff>
    </xdr:from>
    <xdr:to>
      <xdr:col>15</xdr:col>
      <xdr:colOff>542925</xdr:colOff>
      <xdr:row>37</xdr:row>
      <xdr:rowOff>171450</xdr:rowOff>
    </xdr:to>
    <xdr:pic>
      <xdr:nvPicPr>
        <xdr:cNvPr id="12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737235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110</xdr:row>
      <xdr:rowOff>57150</xdr:rowOff>
    </xdr:from>
    <xdr:to>
      <xdr:col>15</xdr:col>
      <xdr:colOff>9525</xdr:colOff>
      <xdr:row>112</xdr:row>
      <xdr:rowOff>9525</xdr:rowOff>
    </xdr:to>
    <xdr:pic>
      <xdr:nvPicPr>
        <xdr:cNvPr id="13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39550" y="225837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146</xdr:row>
      <xdr:rowOff>0</xdr:rowOff>
    </xdr:from>
    <xdr:to>
      <xdr:col>15</xdr:col>
      <xdr:colOff>190500</xdr:colOff>
      <xdr:row>147</xdr:row>
      <xdr:rowOff>180975</xdr:rowOff>
    </xdr:to>
    <xdr:pic>
      <xdr:nvPicPr>
        <xdr:cNvPr id="14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63375" y="29384625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28"/>
  <sheetViews>
    <sheetView tabSelected="1" zoomScale="85" zoomScaleNormal="85" zoomScalePageLayoutView="0" workbookViewId="0" topLeftCell="A1">
      <pane xSplit="1" topLeftCell="B1" activePane="topRight" state="frozen"/>
      <selection pane="topLeft" activeCell="A4" sqref="A4"/>
      <selection pane="topRight" activeCell="R38" sqref="R38"/>
    </sheetView>
  </sheetViews>
  <sheetFormatPr defaultColWidth="11.421875" defaultRowHeight="15"/>
  <cols>
    <col min="1" max="1" width="22.8515625" style="0" customWidth="1"/>
  </cols>
  <sheetData>
    <row r="4" spans="1:7" ht="15">
      <c r="A4" s="25" t="s">
        <v>23</v>
      </c>
      <c r="B4" s="25"/>
      <c r="C4" s="25"/>
      <c r="D4" s="25"/>
      <c r="E4" s="25"/>
      <c r="F4" s="25"/>
      <c r="G4" s="25"/>
    </row>
    <row r="5" spans="2:13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2" ht="15">
      <c r="A6" s="2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  <c r="U6" s="3">
        <v>2019</v>
      </c>
      <c r="V6" s="4">
        <v>2020</v>
      </c>
    </row>
    <row r="7" spans="1:22" ht="15">
      <c r="A7" s="27" t="s">
        <v>0</v>
      </c>
      <c r="B7" s="5">
        <v>1076567</v>
      </c>
      <c r="C7" s="5">
        <v>1075329</v>
      </c>
      <c r="D7" s="5">
        <v>1073971</v>
      </c>
      <c r="E7" s="5">
        <v>1075381</v>
      </c>
      <c r="F7" s="5">
        <v>1073761</v>
      </c>
      <c r="G7" s="5">
        <v>1076635</v>
      </c>
      <c r="H7" s="5">
        <v>1076896</v>
      </c>
      <c r="I7" s="5">
        <v>1074862</v>
      </c>
      <c r="J7" s="5">
        <v>1080138</v>
      </c>
      <c r="K7" s="5">
        <v>1085289</v>
      </c>
      <c r="L7" s="5">
        <v>1084341</v>
      </c>
      <c r="M7" s="5">
        <v>1081487</v>
      </c>
      <c r="N7" s="5">
        <v>1077360</v>
      </c>
      <c r="O7" s="5">
        <v>1068165</v>
      </c>
      <c r="P7" s="5">
        <v>1061756</v>
      </c>
      <c r="Q7" s="5">
        <v>1051229</v>
      </c>
      <c r="R7" s="5">
        <v>1042608</v>
      </c>
      <c r="S7" s="5">
        <v>1034960</v>
      </c>
      <c r="T7" s="5">
        <v>1028244</v>
      </c>
      <c r="U7" s="5">
        <v>1022800</v>
      </c>
      <c r="V7" s="6">
        <v>1018784</v>
      </c>
    </row>
    <row r="8" spans="1:22" ht="15">
      <c r="A8" s="28" t="s">
        <v>24</v>
      </c>
      <c r="B8" s="7">
        <v>1068708</v>
      </c>
      <c r="C8" s="7">
        <v>1064481</v>
      </c>
      <c r="D8" s="7">
        <v>1059125</v>
      </c>
      <c r="E8" s="7">
        <v>1055690</v>
      </c>
      <c r="F8" s="7">
        <v>1051332</v>
      </c>
      <c r="G8" s="7">
        <v>1049838</v>
      </c>
      <c r="H8" s="7">
        <v>1046638</v>
      </c>
      <c r="I8" s="7">
        <v>1042142</v>
      </c>
      <c r="J8" s="7">
        <v>1039334</v>
      </c>
      <c r="K8" s="7">
        <v>1038170</v>
      </c>
      <c r="L8" s="7">
        <v>1035055</v>
      </c>
      <c r="M8" s="7">
        <v>1031088</v>
      </c>
      <c r="N8" s="7">
        <v>1026533</v>
      </c>
      <c r="O8" s="33">
        <v>1019771</v>
      </c>
      <c r="P8" s="33">
        <v>1016632</v>
      </c>
      <c r="Q8" s="33">
        <v>1009889</v>
      </c>
      <c r="R8" s="33">
        <v>1002290</v>
      </c>
      <c r="S8" s="7">
        <v>996076</v>
      </c>
      <c r="T8" s="7">
        <v>988160</v>
      </c>
      <c r="U8" s="7">
        <v>981174</v>
      </c>
      <c r="V8" s="45">
        <v>973463</v>
      </c>
    </row>
    <row r="9" spans="1:22" ht="15">
      <c r="A9" s="27" t="s">
        <v>25</v>
      </c>
      <c r="B9" s="5">
        <v>7859</v>
      </c>
      <c r="C9" s="5">
        <v>10848</v>
      </c>
      <c r="D9" s="5">
        <v>14846</v>
      </c>
      <c r="E9" s="5">
        <v>19691</v>
      </c>
      <c r="F9" s="5">
        <v>22429</v>
      </c>
      <c r="G9" s="5">
        <v>26797</v>
      </c>
      <c r="H9" s="5">
        <v>30258</v>
      </c>
      <c r="I9" s="5">
        <v>32720</v>
      </c>
      <c r="J9" s="5">
        <v>40804</v>
      </c>
      <c r="K9" s="5">
        <v>47119</v>
      </c>
      <c r="L9" s="5">
        <v>49286</v>
      </c>
      <c r="M9" s="5">
        <v>50399</v>
      </c>
      <c r="N9" s="5">
        <v>50827</v>
      </c>
      <c r="O9" s="5">
        <v>48394</v>
      </c>
      <c r="P9" s="5">
        <v>45124</v>
      </c>
      <c r="Q9" s="5">
        <v>41340</v>
      </c>
      <c r="R9" s="5">
        <v>40318</v>
      </c>
      <c r="S9" s="5">
        <v>38884</v>
      </c>
      <c r="T9" s="5">
        <v>40084</v>
      </c>
      <c r="U9" s="5">
        <v>41626</v>
      </c>
      <c r="V9" s="6">
        <v>45321</v>
      </c>
    </row>
    <row r="10" spans="1:23" ht="15">
      <c r="A10" s="28" t="s">
        <v>26</v>
      </c>
      <c r="B10" s="8">
        <v>0.007300056568704038</v>
      </c>
      <c r="C10" s="8">
        <v>0.010088075370421518</v>
      </c>
      <c r="D10" s="8">
        <v>0.01382346450695596</v>
      </c>
      <c r="E10" s="8">
        <v>0.018310719642619686</v>
      </c>
      <c r="F10" s="8">
        <v>0.020888260981726844</v>
      </c>
      <c r="G10" s="8">
        <v>0.024889586535826905</v>
      </c>
      <c r="H10" s="8">
        <v>0.02809742073514991</v>
      </c>
      <c r="I10" s="8">
        <v>0.030441117092240677</v>
      </c>
      <c r="J10" s="8">
        <v>0.03777665446452213</v>
      </c>
      <c r="K10" s="8">
        <v>0.04341608548506435</v>
      </c>
      <c r="L10" s="8">
        <v>0.04545249142105666</v>
      </c>
      <c r="M10" s="8">
        <v>0.0466015772727735</v>
      </c>
      <c r="N10" s="43">
        <f aca="true" t="shared" si="0" ref="N10:U10">N9/N7</f>
        <v>0.047177359471300216</v>
      </c>
      <c r="O10" s="43">
        <f t="shared" si="0"/>
        <v>0.04530573460092776</v>
      </c>
      <c r="P10" s="43">
        <f t="shared" si="0"/>
        <v>0.04249940664333425</v>
      </c>
      <c r="Q10" s="43">
        <f t="shared" si="0"/>
        <v>0.03932539912806819</v>
      </c>
      <c r="R10" s="43">
        <f t="shared" si="0"/>
        <v>0.03867033439221644</v>
      </c>
      <c r="S10" s="43">
        <f t="shared" si="0"/>
        <v>0.03757053412692278</v>
      </c>
      <c r="T10" s="43">
        <f t="shared" si="0"/>
        <v>0.038982965132789496</v>
      </c>
      <c r="U10" s="43">
        <f t="shared" si="0"/>
        <v>0.040698083691826356</v>
      </c>
      <c r="V10" s="46">
        <f>V9/V7</f>
        <v>0.04448538649998429</v>
      </c>
      <c r="W10" s="42"/>
    </row>
    <row r="11" spans="1:22" ht="25.5">
      <c r="A11" s="9" t="s">
        <v>27</v>
      </c>
      <c r="B11" s="10"/>
      <c r="C11" s="10">
        <v>-4227</v>
      </c>
      <c r="D11" s="10">
        <v>-5356</v>
      </c>
      <c r="E11" s="10">
        <v>-3435</v>
      </c>
      <c r="F11" s="10">
        <v>-4358</v>
      </c>
      <c r="G11" s="10">
        <v>-1494</v>
      </c>
      <c r="H11" s="10">
        <v>-3200</v>
      </c>
      <c r="I11" s="10">
        <v>-4496</v>
      </c>
      <c r="J11" s="10">
        <v>-2808</v>
      </c>
      <c r="K11" s="10">
        <v>-1164</v>
      </c>
      <c r="L11" s="10">
        <v>-3115</v>
      </c>
      <c r="M11" s="10">
        <v>-3967</v>
      </c>
      <c r="N11" s="5">
        <f aca="true" t="shared" si="1" ref="N11:S11">N8-M8</f>
        <v>-4555</v>
      </c>
      <c r="O11" s="5">
        <f t="shared" si="1"/>
        <v>-6762</v>
      </c>
      <c r="P11" s="5">
        <f t="shared" si="1"/>
        <v>-3139</v>
      </c>
      <c r="Q11" s="5">
        <f t="shared" si="1"/>
        <v>-6743</v>
      </c>
      <c r="R11" s="5">
        <f t="shared" si="1"/>
        <v>-7599</v>
      </c>
      <c r="S11" s="5">
        <f t="shared" si="1"/>
        <v>-6214</v>
      </c>
      <c r="T11" s="5">
        <f>T8-S8</f>
        <v>-7916</v>
      </c>
      <c r="U11" s="5">
        <f>U8-T8</f>
        <v>-6986</v>
      </c>
      <c r="V11" s="6">
        <f>V8-U8</f>
        <v>-7711</v>
      </c>
    </row>
    <row r="12" spans="1:22" ht="25.5">
      <c r="A12" s="11" t="s">
        <v>28</v>
      </c>
      <c r="B12" s="12"/>
      <c r="C12" s="8">
        <v>-0.003955243153415152</v>
      </c>
      <c r="D12" s="8">
        <v>-0.0050315599808733085</v>
      </c>
      <c r="E12" s="8">
        <v>-0.003243243243243243</v>
      </c>
      <c r="F12" s="8">
        <v>-0.004128105788631133</v>
      </c>
      <c r="G12" s="8">
        <v>-0.0014210544338039745</v>
      </c>
      <c r="H12" s="8">
        <v>-0.0030480893242576476</v>
      </c>
      <c r="I12" s="8">
        <v>-0.004295659053082345</v>
      </c>
      <c r="J12" s="8">
        <v>-0.002694450468362277</v>
      </c>
      <c r="K12" s="8">
        <v>-0.0011199479666786614</v>
      </c>
      <c r="L12" s="8">
        <v>-0.00300047198435709</v>
      </c>
      <c r="M12" s="8">
        <v>-0.0038326465743366294</v>
      </c>
      <c r="N12" s="43">
        <f aca="true" t="shared" si="2" ref="N12:S12">(N8-M8)/M8</f>
        <v>-0.004417663671771954</v>
      </c>
      <c r="O12" s="43">
        <f t="shared" si="2"/>
        <v>-0.0065872212583521425</v>
      </c>
      <c r="P12" s="43">
        <f t="shared" si="2"/>
        <v>-0.003078142053461022</v>
      </c>
      <c r="Q12" s="43">
        <f t="shared" si="2"/>
        <v>-0.006632685180084829</v>
      </c>
      <c r="R12" s="43">
        <f t="shared" si="2"/>
        <v>-0.007524589336055745</v>
      </c>
      <c r="S12" s="43">
        <f t="shared" si="2"/>
        <v>-0.006199802452384041</v>
      </c>
      <c r="T12" s="43">
        <f>(T8-S8)/S8</f>
        <v>-0.007947184752970658</v>
      </c>
      <c r="U12" s="43">
        <f>(U8-T8)/T8</f>
        <v>-0.007069705310880829</v>
      </c>
      <c r="V12" s="46">
        <f>(V8-U8)/U8</f>
        <v>-0.007858952642446702</v>
      </c>
    </row>
    <row r="13" spans="1:22" ht="25.5">
      <c r="A13" s="9" t="s">
        <v>29</v>
      </c>
      <c r="B13" s="10"/>
      <c r="C13" s="13">
        <v>2989</v>
      </c>
      <c r="D13" s="13">
        <v>3998</v>
      </c>
      <c r="E13" s="13">
        <v>4845</v>
      </c>
      <c r="F13" s="13">
        <v>2738</v>
      </c>
      <c r="G13" s="13">
        <v>4368</v>
      </c>
      <c r="H13" s="13">
        <v>3461</v>
      </c>
      <c r="I13" s="13">
        <v>2462</v>
      </c>
      <c r="J13" s="13">
        <v>8084</v>
      </c>
      <c r="K13" s="13">
        <v>6315</v>
      </c>
      <c r="L13" s="13">
        <v>2167</v>
      </c>
      <c r="M13" s="13">
        <v>1113</v>
      </c>
      <c r="N13" s="5">
        <f aca="true" t="shared" si="3" ref="N13:S13">N9-M9</f>
        <v>428</v>
      </c>
      <c r="O13" s="5">
        <f t="shared" si="3"/>
        <v>-2433</v>
      </c>
      <c r="P13" s="5">
        <f t="shared" si="3"/>
        <v>-3270</v>
      </c>
      <c r="Q13" s="5">
        <f t="shared" si="3"/>
        <v>-3784</v>
      </c>
      <c r="R13" s="5">
        <f t="shared" si="3"/>
        <v>-1022</v>
      </c>
      <c r="S13" s="5">
        <f t="shared" si="3"/>
        <v>-1434</v>
      </c>
      <c r="T13" s="5">
        <f>T9-S9</f>
        <v>1200</v>
      </c>
      <c r="U13" s="5">
        <f>U9-T9</f>
        <v>1542</v>
      </c>
      <c r="V13" s="6">
        <f>V9-U9</f>
        <v>3695</v>
      </c>
    </row>
    <row r="14" spans="1:22" ht="25.5">
      <c r="A14" s="14" t="s">
        <v>30</v>
      </c>
      <c r="B14" s="15"/>
      <c r="C14" s="16">
        <v>0.3803282860414811</v>
      </c>
      <c r="D14" s="16">
        <v>0.368547197640118</v>
      </c>
      <c r="E14" s="16">
        <v>0.32635053212986664</v>
      </c>
      <c r="F14" s="16">
        <v>0.13904829617591793</v>
      </c>
      <c r="G14" s="16">
        <v>0.19474787105978866</v>
      </c>
      <c r="H14" s="16">
        <v>0.12915624883382468</v>
      </c>
      <c r="I14" s="16">
        <v>0.08136691123008791</v>
      </c>
      <c r="J14" s="16">
        <v>0.24706601466992664</v>
      </c>
      <c r="K14" s="16">
        <v>0.15476423880011764</v>
      </c>
      <c r="L14" s="16">
        <v>0.04598994036375984</v>
      </c>
      <c r="M14" s="16">
        <v>0.022582477782737493</v>
      </c>
      <c r="N14" s="44">
        <f aca="true" t="shared" si="4" ref="N14:S14">(N9-M9)/M9</f>
        <v>0.008492231988729936</v>
      </c>
      <c r="O14" s="44">
        <f t="shared" si="4"/>
        <v>-0.047868258996202805</v>
      </c>
      <c r="P14" s="44">
        <f t="shared" si="4"/>
        <v>-0.06757035996197876</v>
      </c>
      <c r="Q14" s="44">
        <f t="shared" si="4"/>
        <v>-0.08385781402357947</v>
      </c>
      <c r="R14" s="44">
        <f t="shared" si="4"/>
        <v>-0.0247218190614417</v>
      </c>
      <c r="S14" s="44">
        <f t="shared" si="4"/>
        <v>-0.035567240438513816</v>
      </c>
      <c r="T14" s="44">
        <f>(T9-S9)/S9</f>
        <v>0.030861022528546445</v>
      </c>
      <c r="U14" s="44">
        <f>(U9-T9)/T9</f>
        <v>0.038469214649236604</v>
      </c>
      <c r="V14" s="47">
        <f>(V9-U9)/U9</f>
        <v>0.08876663623696728</v>
      </c>
    </row>
    <row r="15" spans="1:13" ht="15">
      <c r="A15" s="17"/>
      <c r="B15" s="18"/>
      <c r="C15" s="1"/>
      <c r="D15" s="1"/>
      <c r="E15" s="1"/>
      <c r="F15" s="1"/>
      <c r="G15" s="1"/>
      <c r="H15" s="1"/>
      <c r="I15" s="1"/>
      <c r="J15" s="32"/>
      <c r="K15" s="1"/>
      <c r="L15" s="1"/>
      <c r="M15" s="1"/>
    </row>
    <row r="16" spans="1:13" ht="15">
      <c r="A16" s="17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7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5">
      <c r="A18" s="17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3" ht="15">
      <c r="A19" s="17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17"/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7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7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7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7"/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7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7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7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7"/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7"/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">
      <c r="A43" s="25" t="s">
        <v>20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2" ht="15">
      <c r="A45" s="20"/>
      <c r="B45" s="20">
        <v>2000</v>
      </c>
      <c r="C45" s="3">
        <v>2001</v>
      </c>
      <c r="D45" s="3">
        <v>2002</v>
      </c>
      <c r="E45" s="3">
        <v>2003</v>
      </c>
      <c r="F45" s="3">
        <v>2004</v>
      </c>
      <c r="G45" s="3">
        <v>2005</v>
      </c>
      <c r="H45" s="3">
        <v>2006</v>
      </c>
      <c r="I45" s="3">
        <v>2007</v>
      </c>
      <c r="J45" s="3">
        <v>2008</v>
      </c>
      <c r="K45" s="3">
        <v>2009</v>
      </c>
      <c r="L45" s="3">
        <v>2010</v>
      </c>
      <c r="M45" s="3">
        <v>2011</v>
      </c>
      <c r="N45" s="3">
        <v>2012</v>
      </c>
      <c r="O45" s="3">
        <v>2013</v>
      </c>
      <c r="P45" s="3">
        <v>2014</v>
      </c>
      <c r="Q45" s="3">
        <v>2015</v>
      </c>
      <c r="R45" s="3">
        <v>2016</v>
      </c>
      <c r="S45" s="3">
        <v>2017</v>
      </c>
      <c r="T45" s="3">
        <v>2018</v>
      </c>
      <c r="U45" s="3">
        <v>2019</v>
      </c>
      <c r="V45" s="4">
        <v>2020</v>
      </c>
    </row>
    <row r="46" spans="1:22" ht="15">
      <c r="A46" s="27" t="s">
        <v>7</v>
      </c>
      <c r="B46" s="48">
        <v>516398</v>
      </c>
      <c r="C46" s="5">
        <v>515897</v>
      </c>
      <c r="D46" s="5">
        <v>515166</v>
      </c>
      <c r="E46" s="5">
        <v>515945</v>
      </c>
      <c r="F46" s="5">
        <v>515047</v>
      </c>
      <c r="G46" s="5">
        <v>516329</v>
      </c>
      <c r="H46" s="5">
        <v>516347</v>
      </c>
      <c r="I46" s="5">
        <v>515292</v>
      </c>
      <c r="J46" s="5">
        <v>518291</v>
      </c>
      <c r="K46" s="5">
        <v>520916</v>
      </c>
      <c r="L46" s="5">
        <v>520402</v>
      </c>
      <c r="M46" s="5">
        <v>518571</v>
      </c>
      <c r="N46" s="34">
        <v>516420</v>
      </c>
      <c r="O46" s="5">
        <v>511346</v>
      </c>
      <c r="P46" s="5">
        <v>509927</v>
      </c>
      <c r="Q46" s="5">
        <v>502175</v>
      </c>
      <c r="R46" s="5">
        <v>497852</v>
      </c>
      <c r="S46" s="5">
        <v>493911</v>
      </c>
      <c r="T46" s="5">
        <v>490738</v>
      </c>
      <c r="U46" s="5">
        <v>488137</v>
      </c>
      <c r="V46" s="6">
        <v>486066</v>
      </c>
    </row>
    <row r="47" spans="1:22" ht="15">
      <c r="A47" s="28" t="s">
        <v>1</v>
      </c>
      <c r="B47" s="49">
        <v>512587</v>
      </c>
      <c r="C47" s="7">
        <v>510943</v>
      </c>
      <c r="D47" s="7">
        <v>508447</v>
      </c>
      <c r="E47" s="7">
        <v>506882</v>
      </c>
      <c r="F47" s="7">
        <v>504725</v>
      </c>
      <c r="G47" s="7">
        <v>504024</v>
      </c>
      <c r="H47" s="7">
        <v>502411</v>
      </c>
      <c r="I47" s="7">
        <v>500059</v>
      </c>
      <c r="J47" s="7">
        <v>498451</v>
      </c>
      <c r="K47" s="7">
        <v>497543</v>
      </c>
      <c r="L47" s="7">
        <v>495990</v>
      </c>
      <c r="M47" s="7">
        <v>493778</v>
      </c>
      <c r="N47" s="35">
        <v>491397</v>
      </c>
      <c r="O47" s="33">
        <v>487970</v>
      </c>
      <c r="P47" s="33">
        <v>486096</v>
      </c>
      <c r="Q47" s="33">
        <v>482603</v>
      </c>
      <c r="R47" s="33">
        <v>478883</v>
      </c>
      <c r="S47" s="7">
        <v>475724</v>
      </c>
      <c r="T47" s="7">
        <v>472077</v>
      </c>
      <c r="U47" s="7">
        <v>468801</v>
      </c>
      <c r="V47" s="45">
        <v>465019</v>
      </c>
    </row>
    <row r="48" spans="1:22" ht="15">
      <c r="A48" s="27" t="s">
        <v>2</v>
      </c>
      <c r="B48" s="48">
        <v>3811</v>
      </c>
      <c r="C48" s="5">
        <v>4954</v>
      </c>
      <c r="D48" s="5">
        <v>6719</v>
      </c>
      <c r="E48" s="5">
        <v>9063</v>
      </c>
      <c r="F48" s="5">
        <v>10322</v>
      </c>
      <c r="G48" s="5">
        <v>12305</v>
      </c>
      <c r="H48" s="5">
        <v>13936</v>
      </c>
      <c r="I48" s="5">
        <v>15233</v>
      </c>
      <c r="J48" s="5">
        <v>19840</v>
      </c>
      <c r="K48" s="5">
        <v>23373</v>
      </c>
      <c r="L48" s="5">
        <v>24412</v>
      </c>
      <c r="M48" s="5">
        <v>24793</v>
      </c>
      <c r="N48" s="34">
        <v>25023</v>
      </c>
      <c r="O48" s="5">
        <v>23376</v>
      </c>
      <c r="P48" s="5">
        <v>21831</v>
      </c>
      <c r="Q48" s="5">
        <v>19572</v>
      </c>
      <c r="R48" s="5">
        <v>18969</v>
      </c>
      <c r="S48" s="5">
        <v>18187</v>
      </c>
      <c r="T48" s="5">
        <v>18661</v>
      </c>
      <c r="U48" s="5">
        <v>19336</v>
      </c>
      <c r="V48" s="6">
        <v>21047</v>
      </c>
    </row>
    <row r="49" spans="1:22" ht="15">
      <c r="A49" s="28" t="s">
        <v>8</v>
      </c>
      <c r="B49" s="50">
        <v>0.0074</v>
      </c>
      <c r="C49" s="8">
        <v>0.0096</v>
      </c>
      <c r="D49" s="8">
        <v>0.013</v>
      </c>
      <c r="E49" s="8">
        <v>0.0176</v>
      </c>
      <c r="F49" s="8">
        <v>0.02</v>
      </c>
      <c r="G49" s="8">
        <v>0.0238</v>
      </c>
      <c r="H49" s="8">
        <v>0.027</v>
      </c>
      <c r="I49" s="8">
        <v>0.0296</v>
      </c>
      <c r="J49" s="8">
        <v>0.0383</v>
      </c>
      <c r="K49" s="8">
        <v>0.0449</v>
      </c>
      <c r="L49" s="8">
        <v>0.0469</v>
      </c>
      <c r="M49" s="8">
        <v>0.0478</v>
      </c>
      <c r="N49" s="36">
        <f aca="true" t="shared" si="5" ref="N49:V49">N48/N46</f>
        <v>0.048454746136865345</v>
      </c>
      <c r="O49" s="36">
        <f t="shared" si="5"/>
        <v>0.045714643313920514</v>
      </c>
      <c r="P49" s="36">
        <f t="shared" si="5"/>
        <v>0.04281201034657902</v>
      </c>
      <c r="Q49" s="36">
        <f t="shared" si="5"/>
        <v>0.038974461094240055</v>
      </c>
      <c r="R49" s="43">
        <f t="shared" si="5"/>
        <v>0.03810168483806432</v>
      </c>
      <c r="S49" s="43">
        <f t="shared" si="5"/>
        <v>0.03682242347305486</v>
      </c>
      <c r="T49" s="43">
        <f t="shared" si="5"/>
        <v>0.03802640105310777</v>
      </c>
      <c r="U49" s="43">
        <f t="shared" si="5"/>
        <v>0.039611830285350216</v>
      </c>
      <c r="V49" s="46">
        <f t="shared" si="5"/>
        <v>0.04330070401961873</v>
      </c>
    </row>
    <row r="50" spans="1:22" ht="25.5">
      <c r="A50" s="21" t="s">
        <v>3</v>
      </c>
      <c r="B50" s="51"/>
      <c r="C50" s="13">
        <v>-1644</v>
      </c>
      <c r="D50" s="13">
        <v>-2496</v>
      </c>
      <c r="E50" s="13">
        <v>-1565</v>
      </c>
      <c r="F50" s="13">
        <v>-2157</v>
      </c>
      <c r="G50" s="13">
        <v>-701</v>
      </c>
      <c r="H50" s="13">
        <v>-1613</v>
      </c>
      <c r="I50" s="13">
        <v>-2352</v>
      </c>
      <c r="J50" s="13">
        <v>-1608</v>
      </c>
      <c r="K50" s="13">
        <v>-908</v>
      </c>
      <c r="L50" s="13">
        <v>-1553</v>
      </c>
      <c r="M50" s="13">
        <v>-2212</v>
      </c>
      <c r="N50" s="34">
        <f aca="true" t="shared" si="6" ref="N50:V50">N47-M47</f>
        <v>-2381</v>
      </c>
      <c r="O50" s="34">
        <f t="shared" si="6"/>
        <v>-3427</v>
      </c>
      <c r="P50" s="34">
        <f t="shared" si="6"/>
        <v>-1874</v>
      </c>
      <c r="Q50" s="34">
        <f t="shared" si="6"/>
        <v>-3493</v>
      </c>
      <c r="R50" s="5">
        <f t="shared" si="6"/>
        <v>-3720</v>
      </c>
      <c r="S50" s="5">
        <f t="shared" si="6"/>
        <v>-3159</v>
      </c>
      <c r="T50" s="5">
        <f t="shared" si="6"/>
        <v>-3647</v>
      </c>
      <c r="U50" s="5">
        <f t="shared" si="6"/>
        <v>-3276</v>
      </c>
      <c r="V50" s="6">
        <f t="shared" si="6"/>
        <v>-3782</v>
      </c>
    </row>
    <row r="51" spans="1:22" ht="25.5">
      <c r="A51" s="22" t="s">
        <v>4</v>
      </c>
      <c r="B51" s="50"/>
      <c r="C51" s="8">
        <v>-0.003207260426034995</v>
      </c>
      <c r="D51" s="8">
        <v>-0.004885085029054122</v>
      </c>
      <c r="E51" s="8">
        <v>-0.0030780002635476264</v>
      </c>
      <c r="F51" s="8">
        <v>-0.0042554282850841025</v>
      </c>
      <c r="G51" s="8">
        <v>-0.0013888751300212988</v>
      </c>
      <c r="H51" s="8">
        <v>-0.003200244432804787</v>
      </c>
      <c r="I51" s="8">
        <v>-0.0046814261630418125</v>
      </c>
      <c r="J51" s="8">
        <v>-0.0032156205567743005</v>
      </c>
      <c r="K51" s="8">
        <v>-0.001821643451412476</v>
      </c>
      <c r="L51" s="8">
        <v>-0.003121338256190922</v>
      </c>
      <c r="M51" s="8">
        <v>-0.004459767334018831</v>
      </c>
      <c r="N51" s="36">
        <f aca="true" t="shared" si="7" ref="N51:V51">(N47-M47)/M47</f>
        <v>-0.004822005030600796</v>
      </c>
      <c r="O51" s="36">
        <f t="shared" si="7"/>
        <v>-0.00697399455023128</v>
      </c>
      <c r="P51" s="36">
        <f t="shared" si="7"/>
        <v>-0.003840400024591676</v>
      </c>
      <c r="Q51" s="36">
        <f t="shared" si="7"/>
        <v>-0.007185823376452388</v>
      </c>
      <c r="R51" s="43">
        <f t="shared" si="7"/>
        <v>-0.007708199078745885</v>
      </c>
      <c r="S51" s="43">
        <f t="shared" si="7"/>
        <v>-0.0065966008398711164</v>
      </c>
      <c r="T51" s="43">
        <f t="shared" si="7"/>
        <v>-0.007666209819138828</v>
      </c>
      <c r="U51" s="43">
        <f t="shared" si="7"/>
        <v>-0.006939545879168017</v>
      </c>
      <c r="V51" s="46">
        <f t="shared" si="7"/>
        <v>-0.008067388934750565</v>
      </c>
    </row>
    <row r="52" spans="1:22" ht="25.5">
      <c r="A52" s="21" t="s">
        <v>5</v>
      </c>
      <c r="B52" s="51"/>
      <c r="C52" s="13">
        <v>1143</v>
      </c>
      <c r="D52" s="13">
        <v>1765</v>
      </c>
      <c r="E52" s="13">
        <v>2344</v>
      </c>
      <c r="F52" s="13">
        <v>1259</v>
      </c>
      <c r="G52" s="13">
        <v>1983</v>
      </c>
      <c r="H52" s="13">
        <v>1631</v>
      </c>
      <c r="I52" s="13">
        <v>1297</v>
      </c>
      <c r="J52" s="13">
        <v>4607</v>
      </c>
      <c r="K52" s="13">
        <v>3533</v>
      </c>
      <c r="L52" s="13">
        <v>1039</v>
      </c>
      <c r="M52" s="13">
        <v>381</v>
      </c>
      <c r="N52" s="34">
        <f aca="true" t="shared" si="8" ref="N52:V52">N48-M48</f>
        <v>230</v>
      </c>
      <c r="O52" s="34">
        <f t="shared" si="8"/>
        <v>-1647</v>
      </c>
      <c r="P52" s="34">
        <f t="shared" si="8"/>
        <v>-1545</v>
      </c>
      <c r="Q52" s="34">
        <f t="shared" si="8"/>
        <v>-2259</v>
      </c>
      <c r="R52" s="5">
        <f t="shared" si="8"/>
        <v>-603</v>
      </c>
      <c r="S52" s="5">
        <f t="shared" si="8"/>
        <v>-782</v>
      </c>
      <c r="T52" s="5">
        <f t="shared" si="8"/>
        <v>474</v>
      </c>
      <c r="U52" s="5">
        <f t="shared" si="8"/>
        <v>675</v>
      </c>
      <c r="V52" s="6">
        <f t="shared" si="8"/>
        <v>1711</v>
      </c>
    </row>
    <row r="53" spans="1:22" ht="25.5">
      <c r="A53" s="23" t="s">
        <v>6</v>
      </c>
      <c r="B53" s="52"/>
      <c r="C53" s="16">
        <v>0.2999212805038048</v>
      </c>
      <c r="D53" s="16">
        <v>0.35627775534921274</v>
      </c>
      <c r="E53" s="16">
        <v>0.3488614377139455</v>
      </c>
      <c r="F53" s="16">
        <v>0.1389164735738718</v>
      </c>
      <c r="G53" s="16">
        <v>0.19211393140864175</v>
      </c>
      <c r="H53" s="16">
        <v>0.1325477448191792</v>
      </c>
      <c r="I53" s="16">
        <v>0.0930683122847302</v>
      </c>
      <c r="J53" s="16">
        <v>0.3024355018709381</v>
      </c>
      <c r="K53" s="16">
        <v>0.17807459677419354</v>
      </c>
      <c r="L53" s="16">
        <v>0.04445300132631669</v>
      </c>
      <c r="M53" s="16">
        <v>0.015607078485990496</v>
      </c>
      <c r="N53" s="37">
        <f aca="true" t="shared" si="9" ref="N53:V53">(N48-M48)/M48</f>
        <v>0.009276812003388053</v>
      </c>
      <c r="O53" s="37">
        <f t="shared" si="9"/>
        <v>-0.06581944610957918</v>
      </c>
      <c r="P53" s="37">
        <f t="shared" si="9"/>
        <v>-0.06609342915811088</v>
      </c>
      <c r="Q53" s="37">
        <f t="shared" si="9"/>
        <v>-0.1034767074343823</v>
      </c>
      <c r="R53" s="44">
        <f t="shared" si="9"/>
        <v>-0.030809319435928878</v>
      </c>
      <c r="S53" s="44">
        <f t="shared" si="9"/>
        <v>-0.04122515683483578</v>
      </c>
      <c r="T53" s="44">
        <f t="shared" si="9"/>
        <v>0.026062572166932425</v>
      </c>
      <c r="U53" s="44">
        <f t="shared" si="9"/>
        <v>0.03617169497883286</v>
      </c>
      <c r="V53" s="47">
        <f t="shared" si="9"/>
        <v>0.08848779478692594</v>
      </c>
    </row>
    <row r="54" spans="1:13" ht="15">
      <c r="A54" s="17"/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7"/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7"/>
      <c r="B56" s="1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7"/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>
      <c r="A58" s="17"/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7"/>
      <c r="B59" s="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7"/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7"/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7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7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7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7"/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7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7"/>
      <c r="B67" s="1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7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7"/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7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7"/>
      <c r="B71" s="1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7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7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7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7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7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7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7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7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5">
      <c r="A81" s="25" t="s">
        <v>22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22" ht="15">
      <c r="A83" s="26"/>
      <c r="B83" s="20">
        <v>2000</v>
      </c>
      <c r="C83" s="3">
        <v>2001</v>
      </c>
      <c r="D83" s="3">
        <v>2002</v>
      </c>
      <c r="E83" s="3">
        <v>2003</v>
      </c>
      <c r="F83" s="3">
        <v>2004</v>
      </c>
      <c r="G83" s="3">
        <v>2005</v>
      </c>
      <c r="H83" s="3">
        <v>2006</v>
      </c>
      <c r="I83" s="3">
        <v>2007</v>
      </c>
      <c r="J83" s="3">
        <v>2008</v>
      </c>
      <c r="K83" s="3">
        <v>2009</v>
      </c>
      <c r="L83" s="3">
        <v>2010</v>
      </c>
      <c r="M83" s="3">
        <v>2011</v>
      </c>
      <c r="N83" s="3">
        <v>2012</v>
      </c>
      <c r="O83" s="3">
        <v>2013</v>
      </c>
      <c r="P83" s="3">
        <v>2014</v>
      </c>
      <c r="Q83" s="3">
        <v>2015</v>
      </c>
      <c r="R83" s="3">
        <v>2016</v>
      </c>
      <c r="S83" s="3">
        <v>2017</v>
      </c>
      <c r="T83" s="3">
        <v>2018</v>
      </c>
      <c r="U83" s="3">
        <v>2019</v>
      </c>
      <c r="V83" s="4">
        <v>2020</v>
      </c>
    </row>
    <row r="84" spans="1:22" ht="15">
      <c r="A84" s="27" t="s">
        <v>9</v>
      </c>
      <c r="B84" s="48">
        <v>560169</v>
      </c>
      <c r="C84" s="5">
        <v>559432</v>
      </c>
      <c r="D84" s="5">
        <v>558805</v>
      </c>
      <c r="E84" s="5">
        <v>559436</v>
      </c>
      <c r="F84" s="5">
        <v>558714</v>
      </c>
      <c r="G84" s="5">
        <v>560306</v>
      </c>
      <c r="H84" s="5">
        <v>560549</v>
      </c>
      <c r="I84" s="5">
        <v>559570</v>
      </c>
      <c r="J84" s="5">
        <v>561847</v>
      </c>
      <c r="K84" s="5">
        <v>564373</v>
      </c>
      <c r="L84" s="5">
        <v>563939</v>
      </c>
      <c r="M84" s="5">
        <v>562916</v>
      </c>
      <c r="N84" s="5">
        <v>560940</v>
      </c>
      <c r="O84" s="5">
        <v>556819</v>
      </c>
      <c r="P84" s="5">
        <v>553829</v>
      </c>
      <c r="Q84" s="5">
        <v>549054</v>
      </c>
      <c r="R84" s="5">
        <v>544756</v>
      </c>
      <c r="S84" s="5">
        <v>541049</v>
      </c>
      <c r="T84" s="5">
        <v>537506</v>
      </c>
      <c r="U84" s="5">
        <v>534663</v>
      </c>
      <c r="V84" s="6">
        <v>532718</v>
      </c>
    </row>
    <row r="85" spans="1:22" ht="15">
      <c r="A85" s="28" t="s">
        <v>10</v>
      </c>
      <c r="B85" s="49">
        <v>556121</v>
      </c>
      <c r="C85" s="7">
        <v>553538</v>
      </c>
      <c r="D85" s="7">
        <v>550678</v>
      </c>
      <c r="E85" s="7">
        <v>548808</v>
      </c>
      <c r="F85" s="7">
        <v>546607</v>
      </c>
      <c r="G85" s="7">
        <v>545814</v>
      </c>
      <c r="H85" s="7">
        <v>544227</v>
      </c>
      <c r="I85" s="7">
        <v>542083</v>
      </c>
      <c r="J85" s="7">
        <v>540883</v>
      </c>
      <c r="K85" s="7">
        <v>540627</v>
      </c>
      <c r="L85" s="7">
        <v>539065</v>
      </c>
      <c r="M85" s="7">
        <v>537310</v>
      </c>
      <c r="N85" s="7">
        <v>535136</v>
      </c>
      <c r="O85" s="33">
        <v>531801</v>
      </c>
      <c r="P85" s="33">
        <v>530536</v>
      </c>
      <c r="Q85" s="33">
        <v>527286</v>
      </c>
      <c r="R85" s="33">
        <v>523407</v>
      </c>
      <c r="S85" s="7">
        <v>520352</v>
      </c>
      <c r="T85" s="7">
        <v>516083</v>
      </c>
      <c r="U85" s="7">
        <v>512373</v>
      </c>
      <c r="V85" s="45">
        <v>508444</v>
      </c>
    </row>
    <row r="86" spans="1:22" ht="15">
      <c r="A86" s="27" t="s">
        <v>11</v>
      </c>
      <c r="B86" s="48">
        <v>4048</v>
      </c>
      <c r="C86" s="5">
        <v>5894</v>
      </c>
      <c r="D86" s="5">
        <v>8127</v>
      </c>
      <c r="E86" s="5">
        <v>10628</v>
      </c>
      <c r="F86" s="5">
        <v>12107</v>
      </c>
      <c r="G86" s="5">
        <v>14492</v>
      </c>
      <c r="H86" s="5">
        <v>16322</v>
      </c>
      <c r="I86" s="5">
        <v>17487</v>
      </c>
      <c r="J86" s="5">
        <v>20964</v>
      </c>
      <c r="K86" s="5">
        <v>23746</v>
      </c>
      <c r="L86" s="5">
        <v>24874</v>
      </c>
      <c r="M86" s="5">
        <v>25606</v>
      </c>
      <c r="N86" s="5">
        <v>25804</v>
      </c>
      <c r="O86" s="5">
        <v>25018</v>
      </c>
      <c r="P86" s="5">
        <v>23293</v>
      </c>
      <c r="Q86" s="5">
        <v>21768</v>
      </c>
      <c r="R86" s="5">
        <v>21349</v>
      </c>
      <c r="S86" s="5">
        <v>20697</v>
      </c>
      <c r="T86" s="5">
        <v>21423</v>
      </c>
      <c r="U86" s="5">
        <v>22290</v>
      </c>
      <c r="V86" s="6">
        <v>24274</v>
      </c>
    </row>
    <row r="87" spans="1:22" ht="15">
      <c r="A87" s="28" t="s">
        <v>12</v>
      </c>
      <c r="B87" s="50">
        <v>0.0072</v>
      </c>
      <c r="C87" s="8">
        <v>0.0105</v>
      </c>
      <c r="D87" s="8">
        <v>0.0145</v>
      </c>
      <c r="E87" s="8">
        <v>0.019</v>
      </c>
      <c r="F87" s="8">
        <v>0.0217</v>
      </c>
      <c r="G87" s="8">
        <v>0.0259</v>
      </c>
      <c r="H87" s="8">
        <v>0.0291</v>
      </c>
      <c r="I87" s="8">
        <v>0.0313</v>
      </c>
      <c r="J87" s="8">
        <v>0.0373</v>
      </c>
      <c r="K87" s="8">
        <v>0.0421</v>
      </c>
      <c r="L87" s="8">
        <v>0.0441</v>
      </c>
      <c r="M87" s="8">
        <v>0.0455</v>
      </c>
      <c r="N87" s="43">
        <f aca="true" t="shared" si="10" ref="N87:V87">N86/N84</f>
        <v>0.0460013548686134</v>
      </c>
      <c r="O87" s="43">
        <f t="shared" si="10"/>
        <v>0.04493021969437106</v>
      </c>
      <c r="P87" s="43">
        <f t="shared" si="10"/>
        <v>0.04205810818862862</v>
      </c>
      <c r="Q87" s="43">
        <f t="shared" si="10"/>
        <v>0.03964637358074069</v>
      </c>
      <c r="R87" s="43">
        <f t="shared" si="10"/>
        <v>0.03919002268905712</v>
      </c>
      <c r="S87" s="43">
        <f t="shared" si="10"/>
        <v>0.03825346687638273</v>
      </c>
      <c r="T87" s="43">
        <f t="shared" si="10"/>
        <v>0.039856299278519684</v>
      </c>
      <c r="U87" s="43">
        <f t="shared" si="10"/>
        <v>0.04168981208724</v>
      </c>
      <c r="V87" s="46">
        <f t="shared" si="10"/>
        <v>0.04556632214417384</v>
      </c>
    </row>
    <row r="88" spans="1:22" ht="23.25" customHeight="1">
      <c r="A88" s="21" t="s">
        <v>13</v>
      </c>
      <c r="B88" s="51"/>
      <c r="C88" s="5">
        <v>-2583</v>
      </c>
      <c r="D88" s="5">
        <v>-2860</v>
      </c>
      <c r="E88" s="5">
        <v>-1870</v>
      </c>
      <c r="F88" s="5">
        <v>-2201</v>
      </c>
      <c r="G88" s="5">
        <v>-793</v>
      </c>
      <c r="H88" s="5">
        <v>-1587</v>
      </c>
      <c r="I88" s="5">
        <v>-2144</v>
      </c>
      <c r="J88" s="5">
        <v>-1200</v>
      </c>
      <c r="K88" s="5">
        <v>-256</v>
      </c>
      <c r="L88" s="5">
        <v>-1562</v>
      </c>
      <c r="M88" s="5">
        <v>-1755</v>
      </c>
      <c r="N88" s="5">
        <f aca="true" t="shared" si="11" ref="N88:V88">N85-M85</f>
        <v>-2174</v>
      </c>
      <c r="O88" s="5">
        <f t="shared" si="11"/>
        <v>-3335</v>
      </c>
      <c r="P88" s="5">
        <f t="shared" si="11"/>
        <v>-1265</v>
      </c>
      <c r="Q88" s="5">
        <f t="shared" si="11"/>
        <v>-3250</v>
      </c>
      <c r="R88" s="5">
        <f t="shared" si="11"/>
        <v>-3879</v>
      </c>
      <c r="S88" s="5">
        <f t="shared" si="11"/>
        <v>-3055</v>
      </c>
      <c r="T88" s="5">
        <f t="shared" si="11"/>
        <v>-4269</v>
      </c>
      <c r="U88" s="5">
        <f t="shared" si="11"/>
        <v>-3710</v>
      </c>
      <c r="V88" s="6">
        <f t="shared" si="11"/>
        <v>-3929</v>
      </c>
    </row>
    <row r="89" spans="1:22" ht="25.5">
      <c r="A89" s="22" t="s">
        <v>14</v>
      </c>
      <c r="B89" s="50"/>
      <c r="C89" s="8">
        <v>-0.004644672652174616</v>
      </c>
      <c r="D89" s="8">
        <v>-0.005166763618757881</v>
      </c>
      <c r="E89" s="8">
        <v>-0.00339581388760764</v>
      </c>
      <c r="F89" s="8">
        <v>-0.004010510050873894</v>
      </c>
      <c r="G89" s="8">
        <v>-0.00145076810212822</v>
      </c>
      <c r="H89" s="8">
        <v>-0.0029075839022084447</v>
      </c>
      <c r="I89" s="8">
        <v>-0.0039395325847486435</v>
      </c>
      <c r="J89" s="8">
        <v>-0.0022136831444631174</v>
      </c>
      <c r="K89" s="8">
        <v>-0.00047330014069586215</v>
      </c>
      <c r="L89" s="8">
        <v>-0.002889237866403269</v>
      </c>
      <c r="M89" s="8">
        <v>-0.0032556370753063176</v>
      </c>
      <c r="N89" s="43">
        <f aca="true" t="shared" si="12" ref="N89:V89">(N85-M85)/M85</f>
        <v>-0.004046081405520091</v>
      </c>
      <c r="O89" s="43">
        <f t="shared" si="12"/>
        <v>-0.0062320606350535195</v>
      </c>
      <c r="P89" s="43">
        <f t="shared" si="12"/>
        <v>-0.0023787093292415773</v>
      </c>
      <c r="Q89" s="43">
        <f t="shared" si="12"/>
        <v>-0.006125880241868601</v>
      </c>
      <c r="R89" s="43">
        <f t="shared" si="12"/>
        <v>-0.007356538956088347</v>
      </c>
      <c r="S89" s="43">
        <f t="shared" si="12"/>
        <v>-0.0058367580104966114</v>
      </c>
      <c r="T89" s="43">
        <f t="shared" si="12"/>
        <v>-0.00820406186581391</v>
      </c>
      <c r="U89" s="43">
        <f t="shared" si="12"/>
        <v>-0.0071887661480808315</v>
      </c>
      <c r="V89" s="46">
        <f t="shared" si="12"/>
        <v>-0.007668241691111749</v>
      </c>
    </row>
    <row r="90" spans="1:22" ht="25.5">
      <c r="A90" s="21" t="s">
        <v>5</v>
      </c>
      <c r="B90" s="51"/>
      <c r="C90" s="13">
        <v>1846</v>
      </c>
      <c r="D90" s="13">
        <v>2233</v>
      </c>
      <c r="E90" s="13">
        <v>2501</v>
      </c>
      <c r="F90" s="13">
        <v>1479</v>
      </c>
      <c r="G90" s="13">
        <v>2385</v>
      </c>
      <c r="H90" s="13">
        <v>1830</v>
      </c>
      <c r="I90" s="13">
        <v>1165</v>
      </c>
      <c r="J90" s="13">
        <v>3477</v>
      </c>
      <c r="K90" s="13">
        <v>2782</v>
      </c>
      <c r="L90" s="13">
        <v>1128</v>
      </c>
      <c r="M90" s="13">
        <v>732</v>
      </c>
      <c r="N90" s="5">
        <f aca="true" t="shared" si="13" ref="N90:V90">N86-M86</f>
        <v>198</v>
      </c>
      <c r="O90" s="5">
        <f t="shared" si="13"/>
        <v>-786</v>
      </c>
      <c r="P90" s="5">
        <f t="shared" si="13"/>
        <v>-1725</v>
      </c>
      <c r="Q90" s="5">
        <f t="shared" si="13"/>
        <v>-1525</v>
      </c>
      <c r="R90" s="5">
        <f t="shared" si="13"/>
        <v>-419</v>
      </c>
      <c r="S90" s="5">
        <f t="shared" si="13"/>
        <v>-652</v>
      </c>
      <c r="T90" s="5">
        <f t="shared" si="13"/>
        <v>726</v>
      </c>
      <c r="U90" s="5">
        <f t="shared" si="13"/>
        <v>867</v>
      </c>
      <c r="V90" s="6">
        <f t="shared" si="13"/>
        <v>1984</v>
      </c>
    </row>
    <row r="91" spans="1:22" ht="25.5">
      <c r="A91" s="23" t="s">
        <v>6</v>
      </c>
      <c r="B91" s="52"/>
      <c r="C91" s="16">
        <v>0.4560276679841897</v>
      </c>
      <c r="D91" s="16">
        <v>0.37885985748218526</v>
      </c>
      <c r="E91" s="16">
        <v>0.30773963332102866</v>
      </c>
      <c r="F91" s="16">
        <v>0.13916070756492285</v>
      </c>
      <c r="G91" s="16">
        <v>0.19699347484926075</v>
      </c>
      <c r="H91" s="16">
        <v>0.12627656638145185</v>
      </c>
      <c r="I91" s="16">
        <v>0.07137605685577748</v>
      </c>
      <c r="J91" s="16">
        <v>0.19883341911133987</v>
      </c>
      <c r="K91" s="16">
        <v>0.13270368250333905</v>
      </c>
      <c r="L91" s="16">
        <v>0.04750273730312474</v>
      </c>
      <c r="M91" s="16">
        <v>0.02942831872638096</v>
      </c>
      <c r="N91" s="44">
        <f aca="true" t="shared" si="14" ref="N91:V91">(N86-M86)/M86</f>
        <v>0.007732562680621729</v>
      </c>
      <c r="O91" s="44">
        <f t="shared" si="14"/>
        <v>-0.030460393737405052</v>
      </c>
      <c r="P91" s="44">
        <f t="shared" si="14"/>
        <v>-0.06895035574386442</v>
      </c>
      <c r="Q91" s="44">
        <f t="shared" si="14"/>
        <v>-0.06547031296956167</v>
      </c>
      <c r="R91" s="44">
        <f t="shared" si="14"/>
        <v>-0.01924843807423741</v>
      </c>
      <c r="S91" s="44">
        <f t="shared" si="14"/>
        <v>-0.030540072134526208</v>
      </c>
      <c r="T91" s="44">
        <f t="shared" si="14"/>
        <v>0.03507754747064792</v>
      </c>
      <c r="U91" s="44">
        <f t="shared" si="14"/>
        <v>0.04047052233580731</v>
      </c>
      <c r="V91" s="47">
        <f t="shared" si="14"/>
        <v>0.08900852400179453</v>
      </c>
    </row>
    <row r="92" spans="1:13" ht="15">
      <c r="A92" s="1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">
      <c r="A93" s="3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">
      <c r="A94" s="3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">
      <c r="A95" s="3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">
      <c r="A96" s="3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">
      <c r="A97" s="3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">
      <c r="A98" s="3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">
      <c r="A99" s="3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">
      <c r="A100" s="3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">
      <c r="A101" s="3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">
      <c r="A102" s="3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">
      <c r="A103" s="3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">
      <c r="A104" s="3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">
      <c r="A105" s="3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">
      <c r="A106" s="3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">
      <c r="A107" s="3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">
      <c r="A108" s="3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">
      <c r="A109" s="3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">
      <c r="A110" s="3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">
      <c r="A111" s="3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">
      <c r="A112" s="3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7" ht="15">
      <c r="A113" s="3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18"/>
      <c r="P113" s="18"/>
      <c r="Q113" s="18"/>
    </row>
    <row r="114" spans="1:17" ht="15">
      <c r="A114" s="3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O114" s="18"/>
      <c r="P114" s="18"/>
      <c r="Q114" s="18"/>
    </row>
    <row r="115" spans="1:17" ht="15" customHeight="1">
      <c r="A115" s="3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O115" s="18"/>
      <c r="P115" s="18"/>
      <c r="Q115" s="18"/>
    </row>
    <row r="116" spans="1:17" ht="15">
      <c r="A116" s="3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O116" s="18"/>
      <c r="P116" s="18"/>
      <c r="Q116" s="18"/>
    </row>
    <row r="117" spans="1:17" ht="1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O117" s="18"/>
      <c r="P117" s="18"/>
      <c r="Q117" s="18"/>
    </row>
    <row r="118" spans="1:17" ht="1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O118" s="18"/>
      <c r="P118" s="18"/>
      <c r="Q118" s="18"/>
    </row>
    <row r="119" spans="1:17" ht="1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O119" s="18"/>
      <c r="P119" s="18"/>
      <c r="Q119" s="18"/>
    </row>
    <row r="120" spans="1:17" ht="1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O120" s="18"/>
      <c r="P120" s="18"/>
      <c r="Q120" s="18"/>
    </row>
    <row r="121" spans="1:13" ht="15">
      <c r="A121" s="25" t="s">
        <v>21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22" ht="15">
      <c r="A123" s="26"/>
      <c r="B123" s="20">
        <v>2000</v>
      </c>
      <c r="C123" s="3">
        <v>2001</v>
      </c>
      <c r="D123" s="3">
        <v>2002</v>
      </c>
      <c r="E123" s="3">
        <v>2003</v>
      </c>
      <c r="F123" s="3">
        <v>2004</v>
      </c>
      <c r="G123" s="3">
        <v>2005</v>
      </c>
      <c r="H123" s="3">
        <v>2006</v>
      </c>
      <c r="I123" s="3">
        <v>2007</v>
      </c>
      <c r="J123" s="3">
        <v>2008</v>
      </c>
      <c r="K123" s="3">
        <v>2009</v>
      </c>
      <c r="L123" s="3">
        <v>2010</v>
      </c>
      <c r="M123" s="3">
        <v>2011</v>
      </c>
      <c r="N123" s="3">
        <v>2012</v>
      </c>
      <c r="O123" s="3">
        <v>2013</v>
      </c>
      <c r="P123" s="3">
        <v>2014</v>
      </c>
      <c r="Q123" s="3">
        <v>2015</v>
      </c>
      <c r="R123" s="3">
        <v>2016</v>
      </c>
      <c r="S123" s="3">
        <v>2017</v>
      </c>
      <c r="T123" s="3">
        <v>2018</v>
      </c>
      <c r="U123" s="3">
        <v>2019</v>
      </c>
      <c r="V123" s="4">
        <v>2020</v>
      </c>
    </row>
    <row r="124" spans="1:22" ht="15">
      <c r="A124" s="27" t="s">
        <v>15</v>
      </c>
      <c r="B124" s="48">
        <v>7859</v>
      </c>
      <c r="C124" s="5">
        <v>10848</v>
      </c>
      <c r="D124" s="5">
        <v>14846</v>
      </c>
      <c r="E124" s="5">
        <v>19691</v>
      </c>
      <c r="F124" s="5">
        <v>22429</v>
      </c>
      <c r="G124" s="5">
        <v>26797</v>
      </c>
      <c r="H124" s="5">
        <v>30258</v>
      </c>
      <c r="I124" s="5">
        <v>32720</v>
      </c>
      <c r="J124" s="5">
        <v>40804</v>
      </c>
      <c r="K124" s="5">
        <v>47119</v>
      </c>
      <c r="L124" s="5">
        <v>49286</v>
      </c>
      <c r="M124" s="5">
        <v>50399</v>
      </c>
      <c r="N124" s="34">
        <v>50827</v>
      </c>
      <c r="O124" s="5">
        <v>48394</v>
      </c>
      <c r="P124" s="5">
        <v>45124</v>
      </c>
      <c r="Q124" s="5">
        <v>41340</v>
      </c>
      <c r="R124" s="5">
        <v>40318</v>
      </c>
      <c r="S124" s="5">
        <v>38884</v>
      </c>
      <c r="T124" s="5">
        <v>40084</v>
      </c>
      <c r="U124" s="5">
        <v>41626</v>
      </c>
      <c r="V124" s="6">
        <v>45321</v>
      </c>
    </row>
    <row r="125" spans="1:22" ht="15">
      <c r="A125" s="29" t="s">
        <v>16</v>
      </c>
      <c r="B125" s="49">
        <v>3811</v>
      </c>
      <c r="C125" s="7">
        <v>4954</v>
      </c>
      <c r="D125" s="7">
        <v>6719</v>
      </c>
      <c r="E125" s="7">
        <v>9063</v>
      </c>
      <c r="F125" s="7">
        <v>10322</v>
      </c>
      <c r="G125" s="7">
        <v>12305</v>
      </c>
      <c r="H125" s="7">
        <v>13936</v>
      </c>
      <c r="I125" s="7">
        <v>15233</v>
      </c>
      <c r="J125" s="7">
        <v>19840</v>
      </c>
      <c r="K125" s="7">
        <v>23373</v>
      </c>
      <c r="L125" s="7">
        <v>24412</v>
      </c>
      <c r="M125" s="7">
        <v>24793</v>
      </c>
      <c r="N125" s="35">
        <v>25023</v>
      </c>
      <c r="O125" s="33">
        <v>23376</v>
      </c>
      <c r="P125" s="33">
        <v>21831</v>
      </c>
      <c r="Q125" s="33">
        <v>19572</v>
      </c>
      <c r="R125" s="33">
        <v>18969</v>
      </c>
      <c r="S125" s="35">
        <v>18187</v>
      </c>
      <c r="T125" s="35">
        <v>18661</v>
      </c>
      <c r="U125" s="35">
        <v>19336</v>
      </c>
      <c r="V125" s="40">
        <v>21047</v>
      </c>
    </row>
    <row r="126" spans="1:22" ht="15">
      <c r="A126" s="27" t="s">
        <v>17</v>
      </c>
      <c r="B126" s="48">
        <v>4048</v>
      </c>
      <c r="C126" s="5">
        <v>5894</v>
      </c>
      <c r="D126" s="5">
        <v>8127</v>
      </c>
      <c r="E126" s="5">
        <v>10628</v>
      </c>
      <c r="F126" s="5">
        <v>12107</v>
      </c>
      <c r="G126" s="5">
        <v>14492</v>
      </c>
      <c r="H126" s="5">
        <v>16322</v>
      </c>
      <c r="I126" s="5">
        <v>17487</v>
      </c>
      <c r="J126" s="5">
        <v>20964</v>
      </c>
      <c r="K126" s="5">
        <v>23746</v>
      </c>
      <c r="L126" s="5">
        <v>24874</v>
      </c>
      <c r="M126" s="5">
        <v>25606</v>
      </c>
      <c r="N126" s="34">
        <v>25804</v>
      </c>
      <c r="O126" s="5">
        <v>25018</v>
      </c>
      <c r="P126" s="5">
        <v>23293</v>
      </c>
      <c r="Q126" s="5">
        <v>21768</v>
      </c>
      <c r="R126" s="5">
        <v>21349</v>
      </c>
      <c r="S126" s="5">
        <v>20697</v>
      </c>
      <c r="T126" s="5">
        <v>21423</v>
      </c>
      <c r="U126" s="5">
        <v>22290</v>
      </c>
      <c r="V126" s="6">
        <v>24274</v>
      </c>
    </row>
    <row r="127" spans="1:22" ht="15">
      <c r="A127" s="29" t="s">
        <v>18</v>
      </c>
      <c r="B127" s="50">
        <v>0.48492174576918184</v>
      </c>
      <c r="C127" s="8">
        <v>0.4566740412979351</v>
      </c>
      <c r="D127" s="8">
        <v>0.4525798194799946</v>
      </c>
      <c r="E127" s="8">
        <v>0.46026103295921994</v>
      </c>
      <c r="F127" s="8">
        <v>0.460207766730572</v>
      </c>
      <c r="G127" s="8">
        <v>0.45919319326790314</v>
      </c>
      <c r="H127" s="8">
        <v>0.4605724106021548</v>
      </c>
      <c r="I127" s="8">
        <v>0.4655562347188264</v>
      </c>
      <c r="J127" s="8">
        <v>0.48622684050583276</v>
      </c>
      <c r="K127" s="8">
        <v>0.4960419363738619</v>
      </c>
      <c r="L127" s="8">
        <v>0.4953130706488658</v>
      </c>
      <c r="M127" s="8">
        <v>0.49193436377705907</v>
      </c>
      <c r="N127" s="38">
        <f aca="true" t="shared" si="15" ref="N127:U127">N125/N124</f>
        <v>0.49231707557007104</v>
      </c>
      <c r="O127" s="38">
        <f t="shared" si="15"/>
        <v>0.4830350869942555</v>
      </c>
      <c r="P127" s="38">
        <f t="shared" si="15"/>
        <v>0.4838001950181722</v>
      </c>
      <c r="Q127" s="38">
        <f t="shared" si="15"/>
        <v>0.4734397677793904</v>
      </c>
      <c r="R127" s="38">
        <f t="shared" si="15"/>
        <v>0.47048464705590554</v>
      </c>
      <c r="S127" s="38">
        <f t="shared" si="15"/>
        <v>0.4677245139388952</v>
      </c>
      <c r="T127" s="38">
        <f t="shared" si="15"/>
        <v>0.46554735056381596</v>
      </c>
      <c r="U127" s="38">
        <f t="shared" si="15"/>
        <v>0.4645173689520972</v>
      </c>
      <c r="V127" s="53">
        <f>V125/V124</f>
        <v>0.4643984025065643</v>
      </c>
    </row>
    <row r="128" spans="1:22" ht="15">
      <c r="A128" s="30" t="s">
        <v>19</v>
      </c>
      <c r="B128" s="54">
        <v>0.5150782542308182</v>
      </c>
      <c r="C128" s="24">
        <v>0.5433259587020649</v>
      </c>
      <c r="D128" s="24">
        <v>0.5474201805200054</v>
      </c>
      <c r="E128" s="24">
        <v>0.5397389670407801</v>
      </c>
      <c r="F128" s="24">
        <v>0.5397922332694279</v>
      </c>
      <c r="G128" s="24">
        <v>0.5408068067320969</v>
      </c>
      <c r="H128" s="24">
        <v>0.5394275893978452</v>
      </c>
      <c r="I128" s="24">
        <v>0.5344437652811735</v>
      </c>
      <c r="J128" s="24">
        <v>0.5137731594941672</v>
      </c>
      <c r="K128" s="24">
        <v>0.503958063626138</v>
      </c>
      <c r="L128" s="24">
        <v>0.5046869293511342</v>
      </c>
      <c r="M128" s="24">
        <v>0.508065636222941</v>
      </c>
      <c r="N128" s="39">
        <f aca="true" t="shared" si="16" ref="N128:V128">N126/N124</f>
        <v>0.507682924429929</v>
      </c>
      <c r="O128" s="39">
        <f t="shared" si="16"/>
        <v>0.5169649130057445</v>
      </c>
      <c r="P128" s="39">
        <f t="shared" si="16"/>
        <v>0.5161998049818278</v>
      </c>
      <c r="Q128" s="39">
        <f t="shared" si="16"/>
        <v>0.5265602322206095</v>
      </c>
      <c r="R128" s="39">
        <f t="shared" si="16"/>
        <v>0.5295153529440945</v>
      </c>
      <c r="S128" s="39">
        <f t="shared" si="16"/>
        <v>0.5322754860611049</v>
      </c>
      <c r="T128" s="39">
        <f t="shared" si="16"/>
        <v>0.534452649436184</v>
      </c>
      <c r="U128" s="39">
        <f t="shared" si="16"/>
        <v>0.5354826310479027</v>
      </c>
      <c r="V128" s="41">
        <f t="shared" si="16"/>
        <v>0.5356015974934357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PUESTO_A</dc:creator>
  <cp:keywords/>
  <dc:description/>
  <cp:lastModifiedBy>Begoña</cp:lastModifiedBy>
  <cp:lastPrinted>2012-12-21T08:41:57Z</cp:lastPrinted>
  <dcterms:created xsi:type="dcterms:W3CDTF">2012-12-21T08:32:36Z</dcterms:created>
  <dcterms:modified xsi:type="dcterms:W3CDTF">2021-02-18T15:05:38Z</dcterms:modified>
  <cp:category/>
  <cp:version/>
  <cp:contentType/>
  <cp:contentStatus/>
</cp:coreProperties>
</file>